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19019\Desktop\"/>
    </mc:Choice>
  </mc:AlternateContent>
  <bookViews>
    <workbookView xWindow="0" yWindow="0" windowWidth="17145" windowHeight="4560" activeTab="1"/>
  </bookViews>
  <sheets>
    <sheet name="【医療費控除明細書】 記入方法" sheetId="18" r:id="rId1"/>
    <sheet name="【医療費控除明細書】記入シート" sheetId="17" r:id="rId2"/>
    <sheet name="よくあるご質問(表) (修正前)" sheetId="9" state="hidden" r:id="rId3"/>
    <sheet name="よくあるご質問(表)" sheetId="6" state="hidden" r:id="rId4"/>
  </sheets>
  <definedNames>
    <definedName name="_xlnm.Print_Area" localSheetId="0">'【医療費控除明細書】 記入方法'!$A$1:$Y$48</definedName>
    <definedName name="_xlnm.Print_Area" localSheetId="1">【医療費控除明細書】記入シート!$A$1:$P$48</definedName>
    <definedName name="_xlnm.Print_Area" localSheetId="3">'よくあるご質問(表)'!$A$1:$K$68</definedName>
    <definedName name="_xlnm.Print_Area" localSheetId="2">'よくあるご質問(表) (修正前)'!$A$1:$K$67</definedName>
  </definedNames>
  <calcPr calcId="162913"/>
</workbook>
</file>

<file path=xl/calcChain.xml><?xml version="1.0" encoding="utf-8"?>
<calcChain xmlns="http://schemas.openxmlformats.org/spreadsheetml/2006/main">
  <c r="K57" i="18" l="1"/>
  <c r="Q56" i="18"/>
  <c r="Q55" i="18"/>
  <c r="C55" i="18"/>
  <c r="F40" i="18"/>
  <c r="N35" i="18"/>
  <c r="M41" i="18" s="1"/>
  <c r="K35" i="18"/>
  <c r="M40" i="18" s="1"/>
  <c r="R34" i="18"/>
  <c r="Q34" i="18"/>
  <c r="R33" i="18"/>
  <c r="Q33" i="18"/>
  <c r="R31" i="18"/>
  <c r="Q31" i="18"/>
  <c r="R30" i="18"/>
  <c r="Q30" i="18"/>
  <c r="R29" i="18"/>
  <c r="Q29" i="18"/>
  <c r="R28" i="18"/>
  <c r="Q28" i="18"/>
  <c r="R25" i="18"/>
  <c r="Q25" i="18"/>
  <c r="R24" i="18"/>
  <c r="R35" i="18" s="1"/>
  <c r="Q24" i="18"/>
  <c r="S17" i="18"/>
  <c r="S18" i="18" s="1"/>
  <c r="M42" i="18" l="1"/>
  <c r="B58" i="18" s="1"/>
  <c r="G52" i="18" s="1"/>
  <c r="G56" i="18" s="1"/>
  <c r="G61" i="18" s="1"/>
  <c r="O56" i="18" s="1"/>
  <c r="F42" i="18"/>
  <c r="B57" i="18" s="1"/>
  <c r="G51" i="18" s="1"/>
  <c r="G55" i="18" s="1"/>
  <c r="G60" i="18" s="1"/>
  <c r="O55" i="18" s="1"/>
  <c r="S19" i="18"/>
  <c r="L15" i="18" s="1"/>
  <c r="F41" i="18"/>
  <c r="K57" i="17"/>
  <c r="C55" i="17"/>
  <c r="N35" i="17"/>
  <c r="F41" i="17" s="1"/>
  <c r="K35" i="17"/>
  <c r="F40" i="17" s="1"/>
  <c r="Q34" i="17"/>
  <c r="R34" i="17" s="1"/>
  <c r="Q33" i="17"/>
  <c r="R33" i="17" s="1"/>
  <c r="Q31" i="17"/>
  <c r="R31" i="17" s="1"/>
  <c r="Q30" i="17"/>
  <c r="R30" i="17" s="1"/>
  <c r="Q29" i="17"/>
  <c r="R29" i="17" s="1"/>
  <c r="Q28" i="17"/>
  <c r="R28" i="17" s="1"/>
  <c r="Q25" i="17"/>
  <c r="R25" i="17" s="1"/>
  <c r="Q24" i="17"/>
  <c r="R24" i="17" s="1"/>
  <c r="S17" i="17"/>
  <c r="S18" i="17" s="1"/>
  <c r="S19" i="17" l="1"/>
  <c r="L15" i="17" s="1"/>
  <c r="M41" i="17"/>
  <c r="R35" i="17"/>
  <c r="M40" i="17"/>
  <c r="F42" i="17" l="1"/>
  <c r="B57" i="17" s="1"/>
  <c r="G51" i="17" s="1"/>
  <c r="G55" i="17" s="1"/>
  <c r="G60" i="17" s="1"/>
  <c r="O55" i="17" s="1"/>
  <c r="Q55" i="17" s="1"/>
  <c r="M42" i="17"/>
  <c r="B58" i="17" s="1"/>
  <c r="G52" i="17" s="1"/>
  <c r="G56" i="17" s="1"/>
  <c r="G61" i="17" s="1"/>
  <c r="O56" i="17" s="1"/>
  <c r="Q56" i="17" s="1"/>
</calcChain>
</file>

<file path=xl/sharedStrings.xml><?xml version="1.0" encoding="utf-8"?>
<sst xmlns="http://schemas.openxmlformats.org/spreadsheetml/2006/main" count="298" uniqueCount="133">
  <si>
    <t>その代わりとして、明細書の作成をお願いします。</t>
    <rPh sb="2" eb="3">
      <t>か</t>
    </rPh>
    <rPh sb="9" eb="12">
      <t>めいさいしょ</t>
    </rPh>
    <rPh sb="13" eb="15">
      <t>さくせい</t>
    </rPh>
    <rPh sb="17" eb="18">
      <t>ねが</t>
    </rPh>
    <phoneticPr fontId="1" type="Hiragana"/>
  </si>
  <si>
    <t>医療費控除の申告には何が必要ですか？</t>
    <rPh sb="0" eb="3">
      <t>いりょうひ</t>
    </rPh>
    <rPh sb="3" eb="5">
      <t>こうじょ</t>
    </rPh>
    <rPh sb="6" eb="8">
      <t>しんこく</t>
    </rPh>
    <rPh sb="10" eb="11">
      <t>なに</t>
    </rPh>
    <rPh sb="12" eb="14">
      <t>ひつよう</t>
    </rPh>
    <phoneticPr fontId="1" type="Hiragana"/>
  </si>
  <si>
    <r>
      <t>　</t>
    </r>
    <r>
      <rPr>
        <vertAlign val="superscript"/>
        <sz val="11"/>
        <color theme="1"/>
        <rFont val="HG丸ｺﾞｼｯｸM-PRO"/>
        <family val="3"/>
        <charset val="128"/>
      </rPr>
      <t>※</t>
    </r>
    <r>
      <rPr>
        <sz val="11"/>
        <color theme="1"/>
        <rFont val="HG丸ｺﾞｼｯｸM-PRO"/>
        <family val="3"/>
        <charset val="128"/>
      </rPr>
      <t>所得金額が２００万円未満の方・・・給与収入のみの方の場合、３１１万６，０００円未満の方</t>
    </r>
    <rPh sb="2" eb="4">
      <t>しょとく</t>
    </rPh>
    <rPh sb="4" eb="6">
      <t>きんがく</t>
    </rPh>
    <rPh sb="10" eb="12">
      <t>まんえん</t>
    </rPh>
    <rPh sb="12" eb="14">
      <t>みまん</t>
    </rPh>
    <rPh sb="15" eb="16">
      <t>かた</t>
    </rPh>
    <rPh sb="19" eb="21">
      <t>きゅうよ</t>
    </rPh>
    <rPh sb="21" eb="23">
      <t>しゅうにゅう</t>
    </rPh>
    <rPh sb="26" eb="27">
      <t>かた</t>
    </rPh>
    <rPh sb="28" eb="30">
      <t>ばあい</t>
    </rPh>
    <rPh sb="34" eb="35">
      <t>よろず</t>
    </rPh>
    <rPh sb="36" eb="41">
      <t>000えん</t>
    </rPh>
    <rPh sb="41" eb="43">
      <t>みまん</t>
    </rPh>
    <rPh sb="44" eb="45">
      <t>かた</t>
    </rPh>
    <phoneticPr fontId="1" type="Hiragana"/>
  </si>
  <si>
    <r>
      <t>年間所得が２００万円未満</t>
    </r>
    <r>
      <rPr>
        <sz val="11"/>
        <color theme="1"/>
        <rFont val="HG丸ｺﾞｼｯｸM-PRO"/>
        <family val="3"/>
        <charset val="128"/>
      </rPr>
      <t>の方</t>
    </r>
    <r>
      <rPr>
        <vertAlign val="superscript"/>
        <sz val="11"/>
        <color theme="1"/>
        <rFont val="HG丸ｺﾞｼｯｸM-PRO"/>
        <family val="3"/>
        <charset val="128"/>
      </rPr>
      <t>※</t>
    </r>
    <r>
      <rPr>
        <sz val="11"/>
        <color theme="1"/>
        <rFont val="HG丸ｺﾞｼｯｸM-PRO"/>
        <family val="3"/>
        <charset val="128"/>
      </rPr>
      <t>は、受けられる場合があります。</t>
    </r>
    <rPh sb="0" eb="2">
      <t>ねんかん</t>
    </rPh>
    <rPh sb="17" eb="18">
      <t>う</t>
    </rPh>
    <rPh sb="22" eb="24">
      <t>ばあい</t>
    </rPh>
    <phoneticPr fontId="1" type="Hiragana"/>
  </si>
  <si>
    <t>医療費控除は、実際に負担した医療費から「１０万円または総所得金額等の５％のうち、いずれか少ない方の金額」</t>
    <rPh sb="0" eb="3">
      <t>いりょうひ</t>
    </rPh>
    <rPh sb="3" eb="5">
      <t>こうじょ</t>
    </rPh>
    <rPh sb="7" eb="9">
      <t>じっさい</t>
    </rPh>
    <rPh sb="10" eb="12">
      <t>ふたん</t>
    </rPh>
    <rPh sb="14" eb="17">
      <t>いりょうひ</t>
    </rPh>
    <rPh sb="22" eb="24">
      <t>まんえん</t>
    </rPh>
    <rPh sb="27" eb="30">
      <t>そうしょとく</t>
    </rPh>
    <rPh sb="30" eb="33">
      <t>きんがくとう</t>
    </rPh>
    <rPh sb="44" eb="45">
      <t>すく</t>
    </rPh>
    <rPh sb="47" eb="48">
      <t>ほう</t>
    </rPh>
    <rPh sb="49" eb="51">
      <t>きんがく</t>
    </rPh>
    <phoneticPr fontId="1" type="Hiragana"/>
  </si>
  <si>
    <r>
      <t>※</t>
    </r>
    <r>
      <rPr>
        <sz val="10"/>
        <color theme="1"/>
        <rFont val="HG丸ｺﾞｼｯｸM-PRO"/>
        <family val="3"/>
        <charset val="128"/>
      </rPr>
      <t>所得金額が２００万円未満の方とは、</t>
    </r>
    <r>
      <rPr>
        <u/>
        <sz val="10"/>
        <color theme="1"/>
        <rFont val="HG丸ｺﾞｼｯｸM-PRO"/>
        <family val="3"/>
        <charset val="128"/>
      </rPr>
      <t>給与収入のみの方の場合、３１１万６，０００円未満の方</t>
    </r>
    <r>
      <rPr>
        <sz val="10"/>
        <color theme="1"/>
        <rFont val="HG丸ｺﾞｼｯｸM-PRO"/>
        <family val="3"/>
        <charset val="128"/>
      </rPr>
      <t>や</t>
    </r>
    <rPh sb="1" eb="3">
      <t>しょとく</t>
    </rPh>
    <rPh sb="3" eb="5">
      <t>きんがく</t>
    </rPh>
    <rPh sb="9" eb="11">
      <t>まんえん</t>
    </rPh>
    <rPh sb="11" eb="13">
      <t>みまん</t>
    </rPh>
    <rPh sb="14" eb="15">
      <t>かた</t>
    </rPh>
    <rPh sb="18" eb="20">
      <t>きゅうよ</t>
    </rPh>
    <rPh sb="20" eb="22">
      <t>しゅうにゅう</t>
    </rPh>
    <rPh sb="25" eb="26">
      <t>かた</t>
    </rPh>
    <rPh sb="27" eb="29">
      <t>ばあい</t>
    </rPh>
    <rPh sb="33" eb="34">
      <t>よろず</t>
    </rPh>
    <rPh sb="35" eb="40">
      <t>000えん</t>
    </rPh>
    <rPh sb="40" eb="42">
      <t>みまん</t>
    </rPh>
    <rPh sb="43" eb="44">
      <t>かた</t>
    </rPh>
    <phoneticPr fontId="1" type="Hiragana"/>
  </si>
  <si>
    <t>はい。医療費の領収書は提出不要です。</t>
    <rPh sb="3" eb="6">
      <t>いりょうひ</t>
    </rPh>
    <rPh sb="7" eb="10">
      <t>りょうしゅうしょ</t>
    </rPh>
    <rPh sb="11" eb="13">
      <t>ていしゅつ</t>
    </rPh>
    <rPh sb="13" eb="15">
      <t>ふよう</t>
    </rPh>
    <phoneticPr fontId="1" type="Hiragana"/>
  </si>
  <si>
    <r>
      <t>医療費控除の対象となるのは、主に治療目的の支出になります。本人分だけでなく、</t>
    </r>
    <r>
      <rPr>
        <b/>
        <u/>
        <sz val="11"/>
        <color theme="1"/>
        <rFont val="HG丸ｺﾞｼｯｸM-PRO"/>
        <family val="3"/>
        <charset val="128"/>
      </rPr>
      <t>生計を一にする家族のために</t>
    </r>
    <rPh sb="0" eb="3">
      <t>いりょうひ</t>
    </rPh>
    <rPh sb="3" eb="5">
      <t>こうじょ</t>
    </rPh>
    <rPh sb="6" eb="8">
      <t>たいしょう</t>
    </rPh>
    <rPh sb="14" eb="15">
      <t>おも</t>
    </rPh>
    <rPh sb="16" eb="18">
      <t>ちりょう</t>
    </rPh>
    <rPh sb="18" eb="20">
      <t>もくてき</t>
    </rPh>
    <rPh sb="21" eb="23">
      <t>ししゅつ</t>
    </rPh>
    <rPh sb="29" eb="31">
      <t>ほんにん</t>
    </rPh>
    <rPh sb="31" eb="32">
      <t>ぶん</t>
    </rPh>
    <rPh sb="38" eb="40">
      <t>せいけい</t>
    </rPh>
    <rPh sb="41" eb="42">
      <t>いつ</t>
    </rPh>
    <rPh sb="45" eb="47">
      <t>かぞく</t>
    </rPh>
    <phoneticPr fontId="1" type="Hiragana"/>
  </si>
  <si>
    <t>所得金額が２００万円未満の方は、受けられる場合があります。</t>
    <rPh sb="16" eb="17">
      <t>う</t>
    </rPh>
    <rPh sb="21" eb="23">
      <t>ばあい</t>
    </rPh>
    <phoneticPr fontId="1" type="Hiragana"/>
  </si>
  <si>
    <t>計算方法は以下のようになります。</t>
    <rPh sb="0" eb="2">
      <t>けいさん</t>
    </rPh>
    <rPh sb="2" eb="4">
      <t>ほうほう</t>
    </rPh>
    <rPh sb="5" eb="7">
      <t>いか</t>
    </rPh>
    <phoneticPr fontId="1" type="Hiragana"/>
  </si>
  <si>
    <r>
      <t>年間の所得金額が２００万円未満</t>
    </r>
    <r>
      <rPr>
        <b/>
        <u/>
        <sz val="11"/>
        <color theme="1"/>
        <rFont val="HG丸ｺﾞｼｯｸM-PRO"/>
        <family val="3"/>
        <charset val="128"/>
      </rPr>
      <t>の方</t>
    </r>
    <r>
      <rPr>
        <b/>
        <u/>
        <vertAlign val="superscript"/>
        <sz val="11"/>
        <color theme="1"/>
        <rFont val="HG丸ｺﾞｼｯｸM-PRO"/>
        <family val="3"/>
        <charset val="128"/>
      </rPr>
      <t>※</t>
    </r>
    <r>
      <rPr>
        <b/>
        <u/>
        <sz val="11"/>
        <color theme="1"/>
        <rFont val="HG丸ｺﾞｼｯｸM-PRO"/>
        <family val="3"/>
        <charset val="128"/>
      </rPr>
      <t>は、医療費が１０万円以下でも受けられる場合があります。</t>
    </r>
    <rPh sb="0" eb="2">
      <t>ねんかん</t>
    </rPh>
    <rPh sb="5" eb="7">
      <t>きんがく</t>
    </rPh>
    <rPh sb="20" eb="23">
      <t>いりょうひ</t>
    </rPh>
    <rPh sb="26" eb="28">
      <t>まんえん</t>
    </rPh>
    <rPh sb="28" eb="30">
      <t>いか</t>
    </rPh>
    <rPh sb="32" eb="33">
      <t>う</t>
    </rPh>
    <rPh sb="37" eb="39">
      <t>ばあい</t>
    </rPh>
    <phoneticPr fontId="1" type="Hiragana"/>
  </si>
  <si>
    <t>なお、所得税の確定（還付）申告をされる場合は、市・県民税の申告は不要です。</t>
    <rPh sb="3" eb="6">
      <t>しょとくぜい</t>
    </rPh>
    <rPh sb="7" eb="9">
      <t>かくてい</t>
    </rPh>
    <rPh sb="10" eb="12">
      <t>かんぷ</t>
    </rPh>
    <rPh sb="13" eb="15">
      <t>しんこく</t>
    </rPh>
    <rPh sb="19" eb="21">
      <t>ばあい</t>
    </rPh>
    <rPh sb="23" eb="24">
      <t>し</t>
    </rPh>
    <rPh sb="25" eb="28">
      <t>けんみんぜい</t>
    </rPh>
    <rPh sb="29" eb="31">
      <t>しんこく</t>
    </rPh>
    <rPh sb="32" eb="34">
      <t>ふよう</t>
    </rPh>
    <phoneticPr fontId="1" type="Hiragana"/>
  </si>
  <si>
    <t>年間の医療費から保険等で補てんされた金額を差し引いて１０万円を超える場合、</t>
    <rPh sb="0" eb="2">
      <t>ねんかん</t>
    </rPh>
    <rPh sb="3" eb="6">
      <t>いりょうひ</t>
    </rPh>
    <rPh sb="8" eb="11">
      <t>ほけんとう</t>
    </rPh>
    <rPh sb="12" eb="13">
      <t>ほ</t>
    </rPh>
    <rPh sb="18" eb="20">
      <t>きんがく</t>
    </rPh>
    <rPh sb="21" eb="22">
      <t>さ</t>
    </rPh>
    <rPh sb="23" eb="24">
      <t>ひ</t>
    </rPh>
    <rPh sb="28" eb="30">
      <t>まんえん</t>
    </rPh>
    <rPh sb="31" eb="32">
      <t>こ</t>
    </rPh>
    <rPh sb="34" eb="36">
      <t>ばあい</t>
    </rPh>
    <phoneticPr fontId="1" type="Hiragana"/>
  </si>
  <si>
    <t>原則、医療費控除を受けることができます。</t>
    <rPh sb="0" eb="2">
      <t>げんそく</t>
    </rPh>
    <rPh sb="3" eb="6">
      <t>いりょうひ</t>
    </rPh>
    <rPh sb="6" eb="8">
      <t>こうじょ</t>
    </rPh>
    <rPh sb="9" eb="10">
      <t>う</t>
    </rPh>
    <phoneticPr fontId="1" type="Hiragana"/>
  </si>
  <si>
    <t>保険等で補てんされる金額とは具体的にどんなものですか？</t>
    <rPh sb="0" eb="3">
      <t>ほけんとう</t>
    </rPh>
    <rPh sb="4" eb="5">
      <t>ほ</t>
    </rPh>
    <rPh sb="10" eb="12">
      <t>きんがく</t>
    </rPh>
    <rPh sb="14" eb="17">
      <t>ぐたいてき</t>
    </rPh>
    <phoneticPr fontId="1" type="Hiragana"/>
  </si>
  <si>
    <t>年間の医療費が１０万円を超えないと医療費控除を受けられないと聞いたのですが・・・</t>
    <rPh sb="0" eb="2">
      <t>ねんかん</t>
    </rPh>
    <rPh sb="3" eb="6">
      <t>いりょうひ</t>
    </rPh>
    <rPh sb="9" eb="11">
      <t>まんえん</t>
    </rPh>
    <rPh sb="12" eb="13">
      <t>こ</t>
    </rPh>
    <rPh sb="17" eb="20">
      <t>いりょうひ</t>
    </rPh>
    <rPh sb="20" eb="22">
      <t>こうじょ</t>
    </rPh>
    <rPh sb="23" eb="24">
      <t>う</t>
    </rPh>
    <rPh sb="30" eb="31">
      <t>き</t>
    </rPh>
    <phoneticPr fontId="1" type="Hiragana"/>
  </si>
  <si>
    <t>ただしこの１０万円超という基準は、総所得金額等が２００万円以上の方を対象としていますので、</t>
    <rPh sb="7" eb="9">
      <t>まんえん</t>
    </rPh>
    <rPh sb="9" eb="10">
      <t>こ</t>
    </rPh>
    <rPh sb="13" eb="15">
      <t>きじゅん</t>
    </rPh>
    <rPh sb="17" eb="20">
      <t>そうしょとく</t>
    </rPh>
    <rPh sb="20" eb="23">
      <t>きんがくとう</t>
    </rPh>
    <rPh sb="27" eb="29">
      <t>まんえん</t>
    </rPh>
    <rPh sb="29" eb="31">
      <t>いじょう</t>
    </rPh>
    <rPh sb="32" eb="33">
      <t>かた</t>
    </rPh>
    <rPh sb="34" eb="36">
      <t>たいしょう</t>
    </rPh>
    <phoneticPr fontId="1" type="Hiragana"/>
  </si>
  <si>
    <t>２００万円未満の方は、総所得金額等の5％のを超える金額が医療費控除の対象</t>
    <rPh sb="3" eb="5">
      <t>まんえん</t>
    </rPh>
    <rPh sb="8" eb="9">
      <t>かた</t>
    </rPh>
    <rPh sb="11" eb="14">
      <t>そうしょとく</t>
    </rPh>
    <rPh sb="14" eb="17">
      <t>きんがくとう</t>
    </rPh>
    <rPh sb="22" eb="23">
      <t>こ</t>
    </rPh>
    <rPh sb="25" eb="27">
      <t>きんがく</t>
    </rPh>
    <rPh sb="28" eb="31">
      <t>いりょうひ</t>
    </rPh>
    <rPh sb="31" eb="33">
      <t>こうじょ</t>
    </rPh>
    <rPh sb="34" eb="36">
      <t>たいしょう</t>
    </rPh>
    <phoneticPr fontId="1" type="Hiragana"/>
  </si>
  <si>
    <t>となり、１０万円以下でも控除を受けられる場合があります。</t>
    <rPh sb="6" eb="8">
      <t>まんえん</t>
    </rPh>
    <rPh sb="8" eb="10">
      <t>いか</t>
    </rPh>
    <rPh sb="12" eb="14">
      <t>こうじょ</t>
    </rPh>
    <rPh sb="15" eb="16">
      <t>う</t>
    </rPh>
    <rPh sb="20" eb="22">
      <t>ばあい</t>
    </rPh>
    <phoneticPr fontId="1" type="Hiragana"/>
  </si>
  <si>
    <t>支払った医療費が１０万円を超えない場合でも医療費控除を受けることはできますか？</t>
    <rPh sb="0" eb="2">
      <t>しはら</t>
    </rPh>
    <rPh sb="4" eb="7">
      <t>いりょうひ</t>
    </rPh>
    <rPh sb="10" eb="12">
      <t>まんえん</t>
    </rPh>
    <rPh sb="13" eb="14">
      <t>こ</t>
    </rPh>
    <rPh sb="17" eb="19">
      <t>ばあい</t>
    </rPh>
    <rPh sb="21" eb="24">
      <t>いりょうひ</t>
    </rPh>
    <rPh sb="24" eb="26">
      <t>こうじょ</t>
    </rPh>
    <rPh sb="27" eb="28">
      <t>う</t>
    </rPh>
    <phoneticPr fontId="1" type="Hiragana"/>
  </si>
  <si>
    <t>家族のために支払った医療費も医療費控除の対象になりますか？</t>
    <rPh sb="0" eb="2">
      <t>かぞく</t>
    </rPh>
    <rPh sb="6" eb="8">
      <t>しはら</t>
    </rPh>
    <rPh sb="10" eb="13">
      <t>いりょうひ</t>
    </rPh>
    <rPh sb="14" eb="17">
      <t>いりょうひ</t>
    </rPh>
    <rPh sb="17" eb="19">
      <t>こうじょ</t>
    </rPh>
    <rPh sb="20" eb="22">
      <t>たいしょう</t>
    </rPh>
    <phoneticPr fontId="1" type="Hiragana"/>
  </si>
  <si>
    <t>なります。本人がかかった医療費だけでなく、生計を一にする親族がかかった医療費についても</t>
    <rPh sb="5" eb="7">
      <t>ほんにん</t>
    </rPh>
    <rPh sb="12" eb="15">
      <t>いりょうひ</t>
    </rPh>
    <rPh sb="21" eb="23">
      <t>せいけい</t>
    </rPh>
    <rPh sb="24" eb="25">
      <t>いつ</t>
    </rPh>
    <rPh sb="28" eb="30">
      <t>しんぞく</t>
    </rPh>
    <rPh sb="35" eb="38">
      <t>いりょうひ</t>
    </rPh>
    <phoneticPr fontId="1" type="Hiragana"/>
  </si>
  <si>
    <t>申告者本人が支払っている場合は医療費控除の対象となります。</t>
    <rPh sb="0" eb="3">
      <t>しんこくしゃ</t>
    </rPh>
    <rPh sb="3" eb="5">
      <t>ほんにん</t>
    </rPh>
    <rPh sb="6" eb="8">
      <t>しはら</t>
    </rPh>
    <rPh sb="12" eb="14">
      <t>ばあい</t>
    </rPh>
    <rPh sb="15" eb="18">
      <t>いりょうひ</t>
    </rPh>
    <rPh sb="18" eb="20">
      <t>こうじょ</t>
    </rPh>
    <rPh sb="21" eb="23">
      <t>たいしょう</t>
    </rPh>
    <phoneticPr fontId="1" type="Hiragana"/>
  </si>
  <si>
    <t>を差し引きます。</t>
    <rPh sb="1" eb="2">
      <t>さ</t>
    </rPh>
    <rPh sb="3" eb="4">
      <t>ひ</t>
    </rPh>
    <phoneticPr fontId="1" type="Hiragana"/>
  </si>
  <si>
    <t>所得金額が２００万円未満の方は、総所得金額等の５％が１０万円より少なくなるため、支払った医療費が１０万円以下でも</t>
    <rPh sb="0" eb="2">
      <t>しょとく</t>
    </rPh>
    <rPh sb="2" eb="4">
      <t>きんがく</t>
    </rPh>
    <rPh sb="8" eb="10">
      <t>まんえん</t>
    </rPh>
    <rPh sb="10" eb="12">
      <t>みまん</t>
    </rPh>
    <rPh sb="13" eb="14">
      <t>かた</t>
    </rPh>
    <rPh sb="16" eb="19">
      <t>そうしょとく</t>
    </rPh>
    <rPh sb="19" eb="21">
      <t>きんがく</t>
    </rPh>
    <rPh sb="21" eb="22">
      <t>とう</t>
    </rPh>
    <rPh sb="28" eb="30">
      <t>まんえん</t>
    </rPh>
    <rPh sb="32" eb="33">
      <t>すく</t>
    </rPh>
    <rPh sb="40" eb="42">
      <t>しはら</t>
    </rPh>
    <rPh sb="44" eb="47">
      <t>いりょうひ</t>
    </rPh>
    <rPh sb="50" eb="52">
      <t>まんえん</t>
    </rPh>
    <rPh sb="52" eb="54">
      <t>いか</t>
    </rPh>
    <phoneticPr fontId="1" type="Hiragana"/>
  </si>
  <si>
    <t>医療費控除を受けられる場合があります。</t>
    <rPh sb="0" eb="3">
      <t>いりょうひ</t>
    </rPh>
    <rPh sb="3" eb="5">
      <t>こうじょ</t>
    </rPh>
    <rPh sb="6" eb="7">
      <t>う</t>
    </rPh>
    <rPh sb="11" eb="13">
      <t>ばあい</t>
    </rPh>
    <phoneticPr fontId="1" type="Hiragana"/>
  </si>
  <si>
    <t>今年から医療費の領収書が提出不要になったと聞いたのですが、本当ですか？</t>
    <rPh sb="0" eb="2">
      <t>ことし</t>
    </rPh>
    <rPh sb="4" eb="7">
      <t>いりょうひ</t>
    </rPh>
    <rPh sb="8" eb="11">
      <t>りょうしゅうしょ</t>
    </rPh>
    <rPh sb="12" eb="14">
      <t>ていしゅつ</t>
    </rPh>
    <rPh sb="14" eb="16">
      <t>ふよう</t>
    </rPh>
    <rPh sb="21" eb="22">
      <t>き</t>
    </rPh>
    <rPh sb="29" eb="31">
      <t>ほんとう</t>
    </rPh>
    <phoneticPr fontId="1" type="Hiragana"/>
  </si>
  <si>
    <t>はい。医療費の領収書は提出不要になりました。</t>
    <rPh sb="3" eb="6">
      <t>いりょうひ</t>
    </rPh>
    <rPh sb="7" eb="10">
      <t>りょうしゅうしょ</t>
    </rPh>
    <rPh sb="11" eb="13">
      <t>ていしゅつ</t>
    </rPh>
    <rPh sb="13" eb="15">
      <t>ふよう</t>
    </rPh>
    <phoneticPr fontId="1" type="Hiragana"/>
  </si>
  <si>
    <t>例えば、所得金額が１００万円の方の場合、１００万円×５％＝５万円となるため、年間の医療費が５万円を超えていれば</t>
    <rPh sb="0" eb="1">
      <t>たと</t>
    </rPh>
    <rPh sb="4" eb="6">
      <t>しょとく</t>
    </rPh>
    <rPh sb="6" eb="8">
      <t>きんがく</t>
    </rPh>
    <rPh sb="12" eb="14">
      <t>まんえん</t>
    </rPh>
    <rPh sb="15" eb="16">
      <t>かた</t>
    </rPh>
    <rPh sb="17" eb="19">
      <t>ばあい</t>
    </rPh>
    <rPh sb="23" eb="25">
      <t>まんえん</t>
    </rPh>
    <rPh sb="30" eb="32">
      <t>まんえん</t>
    </rPh>
    <rPh sb="38" eb="40">
      <t>ねんかん</t>
    </rPh>
    <rPh sb="41" eb="44">
      <t>いりょうひ</t>
    </rPh>
    <rPh sb="46" eb="48">
      <t>まんえん</t>
    </rPh>
    <rPh sb="49" eb="50">
      <t>こ</t>
    </rPh>
    <phoneticPr fontId="1" type="Hiragana"/>
  </si>
  <si>
    <t>医療費控除を受けることができます。</t>
    <rPh sb="0" eb="3">
      <t>いりょうひ</t>
    </rPh>
    <rPh sb="3" eb="5">
      <t>こうじょ</t>
    </rPh>
    <rPh sb="6" eb="7">
      <t>う</t>
    </rPh>
    <phoneticPr fontId="1" type="Hiragana"/>
  </si>
  <si>
    <t>　※所得金額が２００万円未満の方・・・給与収入のみの方の場合、３１１万６，０００円未満の方</t>
    <rPh sb="2" eb="4">
      <t>しょとく</t>
    </rPh>
    <rPh sb="4" eb="6">
      <t>きんがく</t>
    </rPh>
    <rPh sb="10" eb="12">
      <t>まんえん</t>
    </rPh>
    <rPh sb="12" eb="14">
      <t>みまん</t>
    </rPh>
    <rPh sb="15" eb="16">
      <t>かた</t>
    </rPh>
    <rPh sb="19" eb="21">
      <t>きゅうよ</t>
    </rPh>
    <rPh sb="21" eb="23">
      <t>しゅうにゅう</t>
    </rPh>
    <rPh sb="26" eb="27">
      <t>かた</t>
    </rPh>
    <rPh sb="28" eb="30">
      <t>ばあい</t>
    </rPh>
    <rPh sb="34" eb="35">
      <t>よろず</t>
    </rPh>
    <rPh sb="36" eb="41">
      <t>000えん</t>
    </rPh>
    <rPh sb="41" eb="43">
      <t>みまん</t>
    </rPh>
    <rPh sb="44" eb="45">
      <t>かた</t>
    </rPh>
    <phoneticPr fontId="1" type="Hiragana"/>
  </si>
  <si>
    <t>公的年金収入のみで６５歳以上の場合、３２０万円未満の方</t>
    <rPh sb="0" eb="2">
      <t>こうてき</t>
    </rPh>
    <rPh sb="2" eb="4">
      <t>ねんきん</t>
    </rPh>
    <rPh sb="4" eb="6">
      <t>しゅうにゅう</t>
    </rPh>
    <rPh sb="11" eb="12">
      <t>さい</t>
    </rPh>
    <rPh sb="12" eb="14">
      <t>いじょう</t>
    </rPh>
    <rPh sb="15" eb="17">
      <t>ばあい</t>
    </rPh>
    <rPh sb="21" eb="23">
      <t>まんえん</t>
    </rPh>
    <rPh sb="23" eb="25">
      <t>みまん</t>
    </rPh>
    <rPh sb="26" eb="27">
      <t>かた</t>
    </rPh>
    <phoneticPr fontId="1" type="Hiragana"/>
  </si>
  <si>
    <t>支払った医療費が１０万円以下の場合でも医療費控除を受けることはできますか？</t>
    <rPh sb="0" eb="2">
      <t>しはら</t>
    </rPh>
    <rPh sb="4" eb="7">
      <t>いりょうひ</t>
    </rPh>
    <rPh sb="10" eb="12">
      <t>まんえん</t>
    </rPh>
    <rPh sb="12" eb="14">
      <t>いか</t>
    </rPh>
    <rPh sb="15" eb="17">
      <t>ばあい</t>
    </rPh>
    <rPh sb="19" eb="22">
      <t>いりょうひ</t>
    </rPh>
    <rPh sb="22" eb="24">
      <t>こうじょ</t>
    </rPh>
    <rPh sb="25" eb="26">
      <t>う</t>
    </rPh>
    <phoneticPr fontId="1" type="Hiragana"/>
  </si>
  <si>
    <t>※医療費の領収書は、自宅で５年間保存して下さい。（市役所から確認させていただく場合があります。）</t>
    <rPh sb="1" eb="4">
      <t>いりょうひ</t>
    </rPh>
    <rPh sb="5" eb="8">
      <t>りょうしゅうしょ</t>
    </rPh>
    <rPh sb="10" eb="12">
      <t>じたく</t>
    </rPh>
    <rPh sb="14" eb="16">
      <t>ねんかん</t>
    </rPh>
    <rPh sb="16" eb="17">
      <t>たもつ</t>
    </rPh>
    <rPh sb="17" eb="18">
      <t>ぞん</t>
    </rPh>
    <rPh sb="20" eb="21">
      <t>くだ</t>
    </rPh>
    <rPh sb="25" eb="28">
      <t>しやくしょ</t>
    </rPh>
    <rPh sb="30" eb="32">
      <t>かくにん</t>
    </rPh>
    <rPh sb="39" eb="41">
      <t>ばあい</t>
    </rPh>
    <phoneticPr fontId="1" type="Hiragana"/>
  </si>
  <si>
    <r>
      <t>支払った分も含めることができます</t>
    </r>
    <r>
      <rPr>
        <sz val="11"/>
        <color theme="1"/>
        <rFont val="HG丸ｺﾞｼｯｸM-PRO"/>
        <family val="3"/>
        <charset val="128"/>
      </rPr>
      <t>。以下の表に具体例を挙げていますので、参考にして下さい。</t>
    </r>
    <rPh sb="0" eb="2">
      <t>しはら</t>
    </rPh>
    <rPh sb="4" eb="5">
      <t>ぶん</t>
    </rPh>
    <rPh sb="6" eb="7">
      <t>ふく</t>
    </rPh>
    <rPh sb="17" eb="19">
      <t>いか</t>
    </rPh>
    <rPh sb="20" eb="21">
      <t>ひょう</t>
    </rPh>
    <rPh sb="22" eb="24">
      <t>ぐたい</t>
    </rPh>
    <rPh sb="24" eb="25">
      <t>れい</t>
    </rPh>
    <rPh sb="26" eb="27">
      <t>あ</t>
    </rPh>
    <rPh sb="35" eb="37">
      <t>さんこう</t>
    </rPh>
    <rPh sb="40" eb="41">
      <t>した</t>
    </rPh>
    <phoneticPr fontId="1" type="Hiragana"/>
  </si>
  <si>
    <t>支払った医療費が１０万円以下でも医療費控除を受けられる場合があります。</t>
    <rPh sb="16" eb="19">
      <t>いりょうひ</t>
    </rPh>
    <rPh sb="19" eb="21">
      <t>こうじょ</t>
    </rPh>
    <rPh sb="22" eb="23">
      <t>う</t>
    </rPh>
    <rPh sb="27" eb="29">
      <t>ばあい</t>
    </rPh>
    <phoneticPr fontId="1" type="Hiragana"/>
  </si>
  <si>
    <t>医療費控除額の計算方法は、申告者の所得金額が２００万円以上かどうかで、下記の２通りになります。</t>
    <rPh sb="0" eb="3">
      <t>いりょうひ</t>
    </rPh>
    <rPh sb="3" eb="5">
      <t>こうじょ</t>
    </rPh>
    <rPh sb="5" eb="6">
      <t>がく</t>
    </rPh>
    <rPh sb="7" eb="9">
      <t>けいさん</t>
    </rPh>
    <rPh sb="9" eb="11">
      <t>ほうほう</t>
    </rPh>
    <rPh sb="13" eb="16">
      <t>しんこくしゃ</t>
    </rPh>
    <rPh sb="17" eb="19">
      <t>しょとく</t>
    </rPh>
    <rPh sb="19" eb="21">
      <t>きんがく</t>
    </rPh>
    <rPh sb="25" eb="27">
      <t>まんえん</t>
    </rPh>
    <rPh sb="27" eb="29">
      <t>いじょう</t>
    </rPh>
    <rPh sb="35" eb="37">
      <t>かき</t>
    </rPh>
    <rPh sb="39" eb="40">
      <t>とお</t>
    </rPh>
    <phoneticPr fontId="1" type="Hiragana"/>
  </si>
  <si>
    <t>所得金額が２００万円未満の方は②の計算方法となり、所得金額の５％が１０万円より少なくなるため、</t>
    <rPh sb="0" eb="2">
      <t>しょとく</t>
    </rPh>
    <rPh sb="2" eb="4">
      <t>きんがく</t>
    </rPh>
    <rPh sb="8" eb="10">
      <t>まんえん</t>
    </rPh>
    <rPh sb="10" eb="12">
      <t>みまん</t>
    </rPh>
    <rPh sb="13" eb="14">
      <t>かた</t>
    </rPh>
    <rPh sb="17" eb="19">
      <t>けいさん</t>
    </rPh>
    <rPh sb="19" eb="21">
      <t>ほうほう</t>
    </rPh>
    <rPh sb="25" eb="27">
      <t>しょとく</t>
    </rPh>
    <rPh sb="27" eb="29">
      <t>きんがく</t>
    </rPh>
    <rPh sb="35" eb="37">
      <t>まんえん</t>
    </rPh>
    <rPh sb="39" eb="40">
      <t>すく</t>
    </rPh>
    <phoneticPr fontId="1" type="Hiragana"/>
  </si>
  <si>
    <t>※医療保険者が発行した医療費通知を添付すると、明細の記入を省略できます。</t>
    <rPh sb="1" eb="3">
      <t>いりょう</t>
    </rPh>
    <rPh sb="3" eb="5">
      <t>ほけん</t>
    </rPh>
    <rPh sb="5" eb="6">
      <t>しゃ</t>
    </rPh>
    <rPh sb="7" eb="9">
      <t>はっこう</t>
    </rPh>
    <rPh sb="11" eb="14">
      <t>いりょうひ</t>
    </rPh>
    <rPh sb="14" eb="16">
      <t>つうち</t>
    </rPh>
    <rPh sb="17" eb="19">
      <t>てんぷ</t>
    </rPh>
    <rPh sb="23" eb="25">
      <t>めいさい</t>
    </rPh>
    <rPh sb="26" eb="28">
      <t>きにゅう</t>
    </rPh>
    <rPh sb="29" eb="31">
      <t>しょうりゃく</t>
    </rPh>
    <phoneticPr fontId="1" type="Hiragana"/>
  </si>
  <si>
    <t>※移行期間として、平成３２年度の申告までは領収書の添付を受け付けます。</t>
    <rPh sb="1" eb="3">
      <t>いこう</t>
    </rPh>
    <rPh sb="3" eb="5">
      <t>きかん</t>
    </rPh>
    <rPh sb="9" eb="11">
      <t>へいせい</t>
    </rPh>
    <rPh sb="13" eb="15">
      <t>ねんど</t>
    </rPh>
    <rPh sb="16" eb="18">
      <t>しんこく</t>
    </rPh>
    <rPh sb="21" eb="24">
      <t>りょうしゅうしょ</t>
    </rPh>
    <rPh sb="25" eb="27">
      <t>てんぷ</t>
    </rPh>
    <rPh sb="28" eb="29">
      <t>う</t>
    </rPh>
    <rPh sb="30" eb="31">
      <t>つ</t>
    </rPh>
    <phoneticPr fontId="1" type="Hiragana"/>
  </si>
  <si>
    <t>医療を受けた方</t>
    <rPh sb="0" eb="2">
      <t>いりょう</t>
    </rPh>
    <rPh sb="3" eb="4">
      <t>う</t>
    </rPh>
    <rPh sb="6" eb="7">
      <t>かた</t>
    </rPh>
    <phoneticPr fontId="1" type="Hiragana"/>
  </si>
  <si>
    <r>
      <t>その代わりとして、</t>
    </r>
    <r>
      <rPr>
        <b/>
        <u/>
        <sz val="11"/>
        <color theme="1"/>
        <rFont val="HG丸ｺﾞｼｯｸM-PRO"/>
        <family val="3"/>
        <charset val="128"/>
      </rPr>
      <t>医療費控除の明細書の作成</t>
    </r>
    <r>
      <rPr>
        <sz val="11"/>
        <color theme="1"/>
        <rFont val="HG丸ｺﾞｼｯｸM-PRO"/>
        <family val="3"/>
        <charset val="128"/>
      </rPr>
      <t>をお願いします。明細書の様式は下記の記入例を参考にして下さい。</t>
    </r>
    <rPh sb="2" eb="3">
      <t>か</t>
    </rPh>
    <rPh sb="9" eb="12">
      <t>いりょうひ</t>
    </rPh>
    <rPh sb="12" eb="14">
      <t>こうじょ</t>
    </rPh>
    <rPh sb="15" eb="18">
      <t>めいさいしょ</t>
    </rPh>
    <rPh sb="19" eb="21">
      <t>さくせい</t>
    </rPh>
    <rPh sb="23" eb="24">
      <t>ねが</t>
    </rPh>
    <rPh sb="29" eb="32">
      <t>めいさいしょ</t>
    </rPh>
    <rPh sb="36" eb="38">
      <t>かき</t>
    </rPh>
    <rPh sb="39" eb="41">
      <t>きにゅう</t>
    </rPh>
    <rPh sb="41" eb="42">
      <t>れい</t>
    </rPh>
    <rPh sb="43" eb="45">
      <t>さんこう</t>
    </rPh>
    <rPh sb="48" eb="49">
      <t>くだ</t>
    </rPh>
    <phoneticPr fontId="1" type="Hiragana"/>
  </si>
  <si>
    <t>例）所得金額が１００万円の場合、１００万円×５％＝５万円となるため、１年間に支払った医療費から</t>
    <rPh sb="0" eb="1">
      <t>れい</t>
    </rPh>
    <rPh sb="2" eb="4">
      <t>しょとく</t>
    </rPh>
    <rPh sb="4" eb="6">
      <t>きんがく</t>
    </rPh>
    <rPh sb="10" eb="12">
      <t>まんえん</t>
    </rPh>
    <rPh sb="13" eb="15">
      <t>ばあい</t>
    </rPh>
    <rPh sb="19" eb="21">
      <t>まんえん</t>
    </rPh>
    <rPh sb="26" eb="28">
      <t>まんえん</t>
    </rPh>
    <rPh sb="35" eb="37">
      <t>ねんかん</t>
    </rPh>
    <rPh sb="38" eb="40">
      <t>しはら</t>
    </rPh>
    <rPh sb="42" eb="45">
      <t>いりょうひ</t>
    </rPh>
    <phoneticPr fontId="1" type="Hiragana"/>
  </si>
  <si>
    <t>明細書は五條市役所の窓口やホームページからも取得できます。</t>
    <rPh sb="0" eb="3">
      <t>めいさいしょ</t>
    </rPh>
    <rPh sb="4" eb="7">
      <t>ごじょうし</t>
    </rPh>
    <rPh sb="7" eb="9">
      <t>やくしょ</t>
    </rPh>
    <rPh sb="10" eb="12">
      <t>まどぐち</t>
    </rPh>
    <rPh sb="22" eb="24">
      <t>しゅとく</t>
    </rPh>
    <phoneticPr fontId="1" type="Hiragana"/>
  </si>
  <si>
    <t>提出された支払報告書により市・県民税を計算します。）</t>
    <rPh sb="0" eb="2">
      <t>ていしゅつ</t>
    </rPh>
    <rPh sb="5" eb="7">
      <t>しはら</t>
    </rPh>
    <rPh sb="7" eb="10">
      <t>ほうこくしょ</t>
    </rPh>
    <rPh sb="13" eb="14">
      <t>し</t>
    </rPh>
    <rPh sb="15" eb="18">
      <t>けんみんぜい</t>
    </rPh>
    <rPh sb="19" eb="21">
      <t>けいさん</t>
    </rPh>
    <phoneticPr fontId="1" type="Hiragana"/>
  </si>
  <si>
    <t>市民税・県民税の申告に関して、市民の方から寄せられるお問い合わせの中で、よくあるご質問をまとめました。申告書を</t>
    <rPh sb="0" eb="3">
      <t>しみんぜい</t>
    </rPh>
    <rPh sb="4" eb="7">
      <t>けんみんぜい</t>
    </rPh>
    <rPh sb="8" eb="10">
      <t>しんこく</t>
    </rPh>
    <rPh sb="11" eb="12">
      <t>かん</t>
    </rPh>
    <rPh sb="15" eb="17">
      <t>しみん</t>
    </rPh>
    <rPh sb="18" eb="19">
      <t>かた</t>
    </rPh>
    <rPh sb="21" eb="22">
      <t>よ</t>
    </rPh>
    <rPh sb="27" eb="28">
      <t>と</t>
    </rPh>
    <rPh sb="29" eb="30">
      <t>あ</t>
    </rPh>
    <rPh sb="33" eb="34">
      <t>なか</t>
    </rPh>
    <rPh sb="41" eb="43">
      <t>しつもん</t>
    </rPh>
    <phoneticPr fontId="1" type="Hiragana"/>
  </si>
  <si>
    <t>作成する際に、ぜひ参考にして下さい。ご不明な点がありましたら税務課市民税係までお問い合わせ下さい。</t>
    <rPh sb="4" eb="5">
      <t>さい</t>
    </rPh>
    <rPh sb="9" eb="11">
      <t>さんこう</t>
    </rPh>
    <rPh sb="14" eb="15">
      <t>くだ</t>
    </rPh>
    <rPh sb="19" eb="21">
      <t>ふめい</t>
    </rPh>
    <rPh sb="22" eb="23">
      <t>てん</t>
    </rPh>
    <rPh sb="30" eb="32">
      <t>ぜいむ</t>
    </rPh>
    <rPh sb="32" eb="33">
      <t>か</t>
    </rPh>
    <rPh sb="33" eb="36">
      <t>しみんぜい</t>
    </rPh>
    <rPh sb="36" eb="37">
      <t>かかり</t>
    </rPh>
    <rPh sb="40" eb="41">
      <t>と</t>
    </rPh>
    <rPh sb="42" eb="43">
      <t>あ</t>
    </rPh>
    <rPh sb="45" eb="46">
      <t>くだ</t>
    </rPh>
    <phoneticPr fontId="1" type="Hiragana"/>
  </si>
  <si>
    <r>
      <t xml:space="preserve"> </t>
    </r>
    <r>
      <rPr>
        <u/>
        <sz val="10"/>
        <color theme="1"/>
        <rFont val="HG丸ｺﾞｼｯｸM-PRO"/>
        <family val="3"/>
        <charset val="128"/>
      </rPr>
      <t>公的年金収入のみで６５歳以上の場合、３２０万円未満の方</t>
    </r>
    <r>
      <rPr>
        <sz val="10"/>
        <color theme="1"/>
        <rFont val="HG丸ｺﾞｼｯｸM-PRO"/>
        <family val="3"/>
        <charset val="128"/>
      </rPr>
      <t>などが該当します。</t>
    </r>
    <rPh sb="31" eb="33">
      <t>がいとう</t>
    </rPh>
    <phoneticPr fontId="1" type="Hiragana"/>
  </si>
  <si>
    <r>
      <t>ただし、</t>
    </r>
    <r>
      <rPr>
        <b/>
        <u/>
        <sz val="11"/>
        <color theme="1"/>
        <rFont val="HG丸ｺﾞｼｯｸM-PRO"/>
        <family val="3"/>
        <charset val="128"/>
      </rPr>
      <t>生命保険料や多額の医療費を支払った場合などは、申告により所得控除を受けられる場合があります。</t>
    </r>
    <rPh sb="4" eb="6">
      <t>せいめい</t>
    </rPh>
    <rPh sb="6" eb="9">
      <t>ほけんりょう</t>
    </rPh>
    <rPh sb="10" eb="12">
      <t>たがく</t>
    </rPh>
    <rPh sb="13" eb="16">
      <t>いりょうひ</t>
    </rPh>
    <rPh sb="17" eb="19">
      <t>しはら</t>
    </rPh>
    <rPh sb="21" eb="23">
      <t>ばあい</t>
    </rPh>
    <rPh sb="27" eb="29">
      <t>しんこく</t>
    </rPh>
    <rPh sb="32" eb="34">
      <t>しょとく</t>
    </rPh>
    <rPh sb="34" eb="36">
      <t>こうじょ</t>
    </rPh>
    <rPh sb="37" eb="38">
      <t>う</t>
    </rPh>
    <rPh sb="42" eb="44">
      <t>ばあい</t>
    </rPh>
    <phoneticPr fontId="1" type="Hiragana"/>
  </si>
  <si>
    <t>※市・県民税が非課税の方や、均等割のみの方は申告をしても税額が変りませんので、あらかじめご了承下さい。</t>
    <rPh sb="1" eb="2">
      <t>し</t>
    </rPh>
    <rPh sb="3" eb="6">
      <t>けんみんぜい</t>
    </rPh>
    <rPh sb="7" eb="10">
      <t>ひかぜい</t>
    </rPh>
    <rPh sb="11" eb="12">
      <t>かた</t>
    </rPh>
    <rPh sb="14" eb="17">
      <t>きんとうわ</t>
    </rPh>
    <rPh sb="20" eb="21">
      <t>かた</t>
    </rPh>
    <rPh sb="22" eb="24">
      <t>しんこく</t>
    </rPh>
    <rPh sb="28" eb="30">
      <t>ぜいがく</t>
    </rPh>
    <rPh sb="31" eb="32">
      <t>か</t>
    </rPh>
    <rPh sb="45" eb="47">
      <t>りょうしょう</t>
    </rPh>
    <rPh sb="47" eb="48">
      <t>くだ</t>
    </rPh>
    <phoneticPr fontId="1" type="Hiragana"/>
  </si>
  <si>
    <t>平成２９年中の収入が公的年金のみの場合は、市・県民税の申告は原則不要です。（日本年金機構等から五條市に</t>
    <rPh sb="0" eb="2">
      <t>へいせい</t>
    </rPh>
    <rPh sb="4" eb="5">
      <t>ねん</t>
    </rPh>
    <rPh sb="5" eb="6">
      <t>ちゅう</t>
    </rPh>
    <rPh sb="7" eb="9">
      <t>しゅうにゅう</t>
    </rPh>
    <rPh sb="10" eb="12">
      <t>こうてき</t>
    </rPh>
    <rPh sb="12" eb="14">
      <t>ねんきん</t>
    </rPh>
    <rPh sb="17" eb="19">
      <t>ばあい</t>
    </rPh>
    <rPh sb="21" eb="22">
      <t>し</t>
    </rPh>
    <rPh sb="23" eb="24">
      <t>けん</t>
    </rPh>
    <rPh sb="24" eb="26">
      <t>たみぜい</t>
    </rPh>
    <rPh sb="27" eb="29">
      <t>しんこく</t>
    </rPh>
    <rPh sb="30" eb="32">
      <t>げんそく</t>
    </rPh>
    <rPh sb="32" eb="34">
      <t>ふよう</t>
    </rPh>
    <phoneticPr fontId="1" type="Hiragana"/>
  </si>
  <si>
    <r>
      <t>年間の所得金額が２００万円未満</t>
    </r>
    <r>
      <rPr>
        <u/>
        <sz val="11"/>
        <color theme="1"/>
        <rFont val="HG丸ｺﾞｼｯｸM-PRO"/>
        <family val="3"/>
        <charset val="128"/>
      </rPr>
      <t>の方</t>
    </r>
    <r>
      <rPr>
        <u/>
        <vertAlign val="superscript"/>
        <sz val="11"/>
        <color theme="1"/>
        <rFont val="HG丸ｺﾞｼｯｸM-PRO"/>
        <family val="3"/>
        <charset val="128"/>
      </rPr>
      <t>※</t>
    </r>
    <r>
      <rPr>
        <u/>
        <sz val="11"/>
        <color theme="1"/>
        <rFont val="HG丸ｺﾞｼｯｸM-PRO"/>
        <family val="3"/>
        <charset val="128"/>
      </rPr>
      <t>は、医療費が１０万円以下でも受けられる場合があります。</t>
    </r>
    <rPh sb="0" eb="2">
      <t>ねんかん</t>
    </rPh>
    <rPh sb="5" eb="7">
      <t>きんがく</t>
    </rPh>
    <rPh sb="20" eb="23">
      <t>いりょうひ</t>
    </rPh>
    <rPh sb="26" eb="28">
      <t>まんえん</t>
    </rPh>
    <rPh sb="28" eb="30">
      <t>いか</t>
    </rPh>
    <rPh sb="32" eb="33">
      <t>う</t>
    </rPh>
    <rPh sb="37" eb="39">
      <t>ばあい</t>
    </rPh>
    <phoneticPr fontId="1" type="Hiragana"/>
  </si>
  <si>
    <t>　（医療費通知とは、健康保険組合等が発行する「医療費のお知らせ」などです。）</t>
    <rPh sb="2" eb="5">
      <t>いりょうひ</t>
    </rPh>
    <rPh sb="5" eb="7">
      <t>つうち</t>
    </rPh>
    <rPh sb="10" eb="12">
      <t>けんこう</t>
    </rPh>
    <rPh sb="12" eb="14">
      <t>ほけん</t>
    </rPh>
    <rPh sb="14" eb="16">
      <t>くみあい</t>
    </rPh>
    <rPh sb="16" eb="17">
      <t>とう</t>
    </rPh>
    <rPh sb="18" eb="20">
      <t>はっこう</t>
    </rPh>
    <rPh sb="23" eb="26">
      <t>いりょうひ</t>
    </rPh>
    <rPh sb="28" eb="29">
      <t>し</t>
    </rPh>
    <phoneticPr fontId="1" type="Hiragana"/>
  </si>
  <si>
    <t>　　保険等の補てん金額を差し引いて、５万円を超えていれば医療費控除を受けることができます。</t>
    <rPh sb="12" eb="13">
      <t>さ</t>
    </rPh>
    <rPh sb="14" eb="15">
      <t>ひ</t>
    </rPh>
    <rPh sb="28" eb="31">
      <t>いりょうひ</t>
    </rPh>
    <rPh sb="31" eb="33">
      <t>こうじょ</t>
    </rPh>
    <rPh sb="34" eb="35">
      <t>う</t>
    </rPh>
    <phoneticPr fontId="1" type="Hiragana"/>
  </si>
  <si>
    <t>※移行期間として、平成３２年度の申告までは、従来どおり領収書の添付を受け付けます。</t>
    <rPh sb="1" eb="3">
      <t>いこう</t>
    </rPh>
    <rPh sb="3" eb="5">
      <t>きかん</t>
    </rPh>
    <rPh sb="9" eb="11">
      <t>へいせい</t>
    </rPh>
    <rPh sb="13" eb="15">
      <t>ねんど</t>
    </rPh>
    <rPh sb="16" eb="18">
      <t>しんこく</t>
    </rPh>
    <rPh sb="27" eb="30">
      <t>りょうしゅうしょ</t>
    </rPh>
    <rPh sb="31" eb="33">
      <t>てんぷ</t>
    </rPh>
    <rPh sb="34" eb="35">
      <t>う</t>
    </rPh>
    <rPh sb="36" eb="37">
      <t>つ</t>
    </rPh>
    <phoneticPr fontId="1" type="Hiragana"/>
  </si>
  <si>
    <t xml:space="preserve">
　</t>
  </si>
  <si>
    <t>　　 　</t>
  </si>
  <si>
    <t>市民税・県民税の申告に関して、市民の方から寄せられるお問い合わせの中で、よくあるご質問をまとめました。</t>
    <rPh sb="0" eb="3">
      <t>しみんぜい</t>
    </rPh>
    <rPh sb="4" eb="7">
      <t>けんみんぜい</t>
    </rPh>
    <rPh sb="8" eb="10">
      <t>しんこく</t>
    </rPh>
    <rPh sb="11" eb="12">
      <t>かん</t>
    </rPh>
    <rPh sb="15" eb="17">
      <t>しみん</t>
    </rPh>
    <rPh sb="18" eb="19">
      <t>かた</t>
    </rPh>
    <rPh sb="21" eb="22">
      <t>よ</t>
    </rPh>
    <rPh sb="27" eb="28">
      <t>と</t>
    </rPh>
    <rPh sb="29" eb="30">
      <t>あ</t>
    </rPh>
    <rPh sb="33" eb="34">
      <t>なか</t>
    </rPh>
    <rPh sb="41" eb="43">
      <t>しつもん</t>
    </rPh>
    <phoneticPr fontId="1" type="Hiragana"/>
  </si>
  <si>
    <t>申告書を作成する際に、参考にして下さい。ご不明な点がありましたら税務課市民税係までお問い合わせ下さい。</t>
    <rPh sb="8" eb="9">
      <t>さい</t>
    </rPh>
    <rPh sb="11" eb="13">
      <t>さんこう</t>
    </rPh>
    <rPh sb="16" eb="17">
      <t>くだ</t>
    </rPh>
    <rPh sb="21" eb="23">
      <t>ふめい</t>
    </rPh>
    <rPh sb="24" eb="25">
      <t>てん</t>
    </rPh>
    <rPh sb="32" eb="34">
      <t>ぜいむ</t>
    </rPh>
    <rPh sb="34" eb="35">
      <t>か</t>
    </rPh>
    <rPh sb="35" eb="38">
      <t>しみんぜい</t>
    </rPh>
    <rPh sb="38" eb="39">
      <t>かかり</t>
    </rPh>
    <rPh sb="42" eb="43">
      <t>と</t>
    </rPh>
    <rPh sb="44" eb="45">
      <t>あ</t>
    </rPh>
    <rPh sb="47" eb="48">
      <t>くだ</t>
    </rPh>
    <phoneticPr fontId="1" type="Hiragana"/>
  </si>
  <si>
    <t>　　医療費通知とは、健康保険組合等が発行する「医療費のお知らせ」などで、次の事項が記載されたものです。</t>
    <rPh sb="2" eb="5">
      <t>いりょうひ</t>
    </rPh>
    <rPh sb="5" eb="7">
      <t>つうち</t>
    </rPh>
    <rPh sb="10" eb="12">
      <t>けんこう</t>
    </rPh>
    <rPh sb="12" eb="14">
      <t>ほけん</t>
    </rPh>
    <rPh sb="14" eb="16">
      <t>くみあい</t>
    </rPh>
    <rPh sb="16" eb="17">
      <t>とう</t>
    </rPh>
    <rPh sb="18" eb="20">
      <t>はっこう</t>
    </rPh>
    <rPh sb="23" eb="26">
      <t>いりょうひ</t>
    </rPh>
    <rPh sb="28" eb="29">
      <t>し</t>
    </rPh>
    <rPh sb="36" eb="37">
      <t>つぎ</t>
    </rPh>
    <rPh sb="38" eb="40">
      <t>じこう</t>
    </rPh>
    <rPh sb="41" eb="43">
      <t>きさい</t>
    </rPh>
    <phoneticPr fontId="1" type="Hiragana"/>
  </si>
  <si>
    <t>※医療保険者が発行した医療費通知（原本）を添付すると、明細の記入を省略できます。</t>
    <rPh sb="1" eb="3">
      <t>いりょう</t>
    </rPh>
    <rPh sb="3" eb="5">
      <t>ほけん</t>
    </rPh>
    <rPh sb="5" eb="6">
      <t>しゃ</t>
    </rPh>
    <rPh sb="7" eb="9">
      <t>はっこう</t>
    </rPh>
    <rPh sb="11" eb="14">
      <t>いりょうひ</t>
    </rPh>
    <rPh sb="14" eb="16">
      <t>つうち</t>
    </rPh>
    <rPh sb="17" eb="19">
      <t>げんぽん</t>
    </rPh>
    <rPh sb="21" eb="23">
      <t>てんぷ</t>
    </rPh>
    <rPh sb="27" eb="29">
      <t>めいさい</t>
    </rPh>
    <rPh sb="30" eb="32">
      <t>きにゅう</t>
    </rPh>
    <rPh sb="33" eb="35">
      <t>しょうりゃく</t>
    </rPh>
    <phoneticPr fontId="1" type="Hiragana"/>
  </si>
  <si>
    <t>①被保険者等の氏名　②療養を受けた年月　③療養を受けた者　④療養を受けた病院、薬局等の名称</t>
    <rPh sb="1" eb="6">
      <t>ひほけんしゃとう</t>
    </rPh>
    <rPh sb="7" eb="9">
      <t>しめい</t>
    </rPh>
    <rPh sb="11" eb="13">
      <t>りょうよう</t>
    </rPh>
    <rPh sb="14" eb="15">
      <t>う</t>
    </rPh>
    <rPh sb="17" eb="19">
      <t>ねんげつ</t>
    </rPh>
    <rPh sb="21" eb="23">
      <t>りょうよう</t>
    </rPh>
    <rPh sb="24" eb="25">
      <t>う</t>
    </rPh>
    <rPh sb="27" eb="28">
      <t>もの</t>
    </rPh>
    <rPh sb="30" eb="32">
      <t>りょうよう</t>
    </rPh>
    <rPh sb="33" eb="34">
      <t>う</t>
    </rPh>
    <rPh sb="36" eb="38">
      <t>びょういん</t>
    </rPh>
    <rPh sb="39" eb="41">
      <t>やっきょく</t>
    </rPh>
    <rPh sb="41" eb="42">
      <t>とう</t>
    </rPh>
    <rPh sb="43" eb="45">
      <t>めいしょう</t>
    </rPh>
    <phoneticPr fontId="1" type="Hiragana"/>
  </si>
  <si>
    <t>⑤被保険者等が支払った医療費の額　⑥保険者等の名称</t>
    <rPh sb="1" eb="5">
      <t>ひほけんしゃ</t>
    </rPh>
    <rPh sb="5" eb="6">
      <t>とう</t>
    </rPh>
    <rPh sb="7" eb="9">
      <t>しはら</t>
    </rPh>
    <rPh sb="11" eb="14">
      <t>いりょうひ</t>
    </rPh>
    <rPh sb="15" eb="16">
      <t>がく</t>
    </rPh>
    <rPh sb="18" eb="21">
      <t>ほけんしゃ</t>
    </rPh>
    <rPh sb="21" eb="22">
      <t>とう</t>
    </rPh>
    <rPh sb="23" eb="25">
      <t>めいしょう</t>
    </rPh>
    <phoneticPr fontId="1" type="Hiragana"/>
  </si>
  <si>
    <r>
      <t>はい。医療費控除を申告する場合に、</t>
    </r>
    <r>
      <rPr>
        <sz val="11"/>
        <color theme="1"/>
        <rFont val="HG丸ｺﾞｼｯｸM-PRO"/>
        <family val="3"/>
        <charset val="128"/>
      </rPr>
      <t>医療費の領収書は提出不要です。</t>
    </r>
    <rPh sb="3" eb="6">
      <t>いりょうひ</t>
    </rPh>
    <rPh sb="6" eb="8">
      <t>こうじょ</t>
    </rPh>
    <rPh sb="9" eb="11">
      <t>しんこく</t>
    </rPh>
    <rPh sb="13" eb="15">
      <t>ばあい</t>
    </rPh>
    <rPh sb="17" eb="20">
      <t>いりょうひ</t>
    </rPh>
    <rPh sb="21" eb="24">
      <t>りょうしゅうしょ</t>
    </rPh>
    <rPh sb="25" eb="27">
      <t>ていしゅつ</t>
    </rPh>
    <rPh sb="27" eb="29">
      <t>ふよう</t>
    </rPh>
    <phoneticPr fontId="1" type="Hiragana"/>
  </si>
  <si>
    <t>住所</t>
    <rPh sb="0" eb="2">
      <t>じゅうしょ</t>
    </rPh>
    <phoneticPr fontId="1" type="Hiragana"/>
  </si>
  <si>
    <t>氏名</t>
    <rPh sb="0" eb="2">
      <t>しめい</t>
    </rPh>
    <phoneticPr fontId="1" type="Hiragana"/>
  </si>
  <si>
    <t>円</t>
    <rPh sb="0" eb="1">
      <t>えん</t>
    </rPh>
    <phoneticPr fontId="1" type="Hiragana"/>
  </si>
  <si>
    <t>健康診査</t>
    <rPh sb="0" eb="2">
      <t>けんこう</t>
    </rPh>
    <rPh sb="2" eb="4">
      <t>しんさ</t>
    </rPh>
    <phoneticPr fontId="1" type="Hiragana"/>
  </si>
  <si>
    <t>　　　　セルフメディケーション税制</t>
    <rPh sb="15" eb="17">
      <t>ぜいせい</t>
    </rPh>
    <phoneticPr fontId="1" type="Hiragana"/>
  </si>
  <si>
    <t>予防接種</t>
    <rPh sb="0" eb="2">
      <t>よぼう</t>
    </rPh>
    <rPh sb="2" eb="4">
      <t>せっしゅ</t>
    </rPh>
    <phoneticPr fontId="1" type="Hiragana"/>
  </si>
  <si>
    <t>定期健康診断</t>
    <rPh sb="0" eb="2">
      <t>ていき</t>
    </rPh>
    <rPh sb="2" eb="4">
      <t>けんこう</t>
    </rPh>
    <rPh sb="4" eb="6">
      <t>しんだん</t>
    </rPh>
    <phoneticPr fontId="1" type="Hiragana"/>
  </si>
  <si>
    <t>特定健康診査</t>
    <rPh sb="0" eb="2">
      <t>とくてい</t>
    </rPh>
    <rPh sb="2" eb="4">
      <t>けんこう</t>
    </rPh>
    <rPh sb="4" eb="6">
      <t>しんさ</t>
    </rPh>
    <phoneticPr fontId="1" type="Hiragana"/>
  </si>
  <si>
    <t>がん検診</t>
    <rPh sb="2" eb="4">
      <t>けんしん</t>
    </rPh>
    <phoneticPr fontId="1" type="Hiragana"/>
  </si>
  <si>
    <t>（１）取組内容</t>
    <rPh sb="3" eb="5">
      <t>とりくみ</t>
    </rPh>
    <rPh sb="5" eb="7">
      <t>ないよう</t>
    </rPh>
    <phoneticPr fontId="1" type="Hiragana"/>
  </si>
  <si>
    <t>　　健康診査</t>
    <rPh sb="2" eb="4">
      <t>けんこう</t>
    </rPh>
    <rPh sb="4" eb="6">
      <t>しんさ</t>
    </rPh>
    <phoneticPr fontId="1" type="Hiragana"/>
  </si>
  <si>
    <t>　　予防接種</t>
    <rPh sb="2" eb="4">
      <t>よぼう</t>
    </rPh>
    <rPh sb="4" eb="6">
      <t>せっしゅ</t>
    </rPh>
    <phoneticPr fontId="1" type="Hiragana"/>
  </si>
  <si>
    <t>　　定期健康診断</t>
    <rPh sb="2" eb="4">
      <t>ていき</t>
    </rPh>
    <rPh sb="4" eb="6">
      <t>けんこう</t>
    </rPh>
    <rPh sb="6" eb="8">
      <t>しんだん</t>
    </rPh>
    <phoneticPr fontId="1" type="Hiragana"/>
  </si>
  <si>
    <t>その他</t>
    <rPh sb="2" eb="3">
      <t>た</t>
    </rPh>
    <phoneticPr fontId="1" type="Hiragana"/>
  </si>
  <si>
    <t>　　特定健康診査</t>
    <rPh sb="2" eb="4">
      <t>とくてい</t>
    </rPh>
    <rPh sb="4" eb="6">
      <t>けんこう</t>
    </rPh>
    <rPh sb="6" eb="8">
      <t>しんさ</t>
    </rPh>
    <phoneticPr fontId="1" type="Hiragana"/>
  </si>
  <si>
    <t>　　がん検診</t>
    <rPh sb="4" eb="6">
      <t>けんしん</t>
    </rPh>
    <phoneticPr fontId="1" type="Hiragana"/>
  </si>
  <si>
    <t>　　（　　　　　　　　）</t>
  </si>
  <si>
    <t>trueの数</t>
    <rPh sb="5" eb="6">
      <t>かず</t>
    </rPh>
    <phoneticPr fontId="1" type="Hiragana"/>
  </si>
  <si>
    <t>（２）発行者名</t>
    <rPh sb="3" eb="5">
      <t>はっこう</t>
    </rPh>
    <rPh sb="5" eb="6">
      <t>しゃ</t>
    </rPh>
    <rPh sb="6" eb="7">
      <t>めい</t>
    </rPh>
    <phoneticPr fontId="1" type="Hiragana"/>
  </si>
  <si>
    <t>（保険者名、勤務先、市町村医療機関等）</t>
    <rPh sb="1" eb="4">
      <t>ほけんしゃ</t>
    </rPh>
    <rPh sb="4" eb="5">
      <t>めい</t>
    </rPh>
    <rPh sb="6" eb="9">
      <t>きんむさき</t>
    </rPh>
    <rPh sb="10" eb="13">
      <t>しちょうそん</t>
    </rPh>
    <rPh sb="13" eb="15">
      <t>いりょう</t>
    </rPh>
    <rPh sb="15" eb="18">
      <t>きかんとう</t>
    </rPh>
    <phoneticPr fontId="1" type="Hiragana"/>
  </si>
  <si>
    <t>セルフのチェック</t>
  </si>
  <si>
    <t>続柄</t>
    <rPh sb="0" eb="1">
      <t>つづ</t>
    </rPh>
    <rPh sb="1" eb="2">
      <t>がら</t>
    </rPh>
    <phoneticPr fontId="1" type="Hiragana"/>
  </si>
  <si>
    <t>病院・薬局等の
支払先の名称</t>
    <rPh sb="0" eb="2">
      <t>びょういん</t>
    </rPh>
    <rPh sb="3" eb="6">
      <t>やっきょくとう</t>
    </rPh>
    <rPh sb="8" eb="10">
      <t>しはらい</t>
    </rPh>
    <rPh sb="10" eb="11">
      <t>さき</t>
    </rPh>
    <rPh sb="12" eb="14">
      <t>めいしょう</t>
    </rPh>
    <phoneticPr fontId="1" type="Hiragana"/>
  </si>
  <si>
    <t>治療内容・医薬品名等</t>
    <rPh sb="0" eb="2">
      <t>ちりょう</t>
    </rPh>
    <rPh sb="2" eb="4">
      <t>ないよう</t>
    </rPh>
    <rPh sb="5" eb="8">
      <t>いやくひん</t>
    </rPh>
    <rPh sb="8" eb="9">
      <t>めい</t>
    </rPh>
    <rPh sb="9" eb="10">
      <t>とう</t>
    </rPh>
    <phoneticPr fontId="1" type="Hiragana"/>
  </si>
  <si>
    <t>差引</t>
    <rPh sb="0" eb="2">
      <t>さしひき</t>
    </rPh>
    <phoneticPr fontId="1" type="Hiragana"/>
  </si>
  <si>
    <t>合計</t>
    <rPh sb="0" eb="2">
      <t>ごうけい</t>
    </rPh>
    <phoneticPr fontId="1" type="Hiragana"/>
  </si>
  <si>
    <t>Ａ</t>
  </si>
  <si>
    <t>Ｂ</t>
  </si>
  <si>
    <t>※上記に書ききれない場合は任意の様式に追加でご記入ください</t>
    <rPh sb="1" eb="3">
      <t>じょうき</t>
    </rPh>
    <rPh sb="4" eb="5">
      <t>か</t>
    </rPh>
    <rPh sb="10" eb="12">
      <t>ばあい</t>
    </rPh>
    <rPh sb="13" eb="15">
      <t>にんい</t>
    </rPh>
    <rPh sb="16" eb="18">
      <t>ようしき</t>
    </rPh>
    <rPh sb="19" eb="21">
      <t>ついか</t>
    </rPh>
    <rPh sb="23" eb="25">
      <t>きにゅう</t>
    </rPh>
    <phoneticPr fontId="1" type="Hiragana"/>
  </si>
  <si>
    <t>医療費の計算について</t>
    <rPh sb="0" eb="3">
      <t>いりょうひ</t>
    </rPh>
    <rPh sb="4" eb="6">
      <t>けいさん</t>
    </rPh>
    <phoneticPr fontId="1" type="Hiragana"/>
  </si>
  <si>
    <r>
      <t>「</t>
    </r>
    <r>
      <rPr>
        <b/>
        <sz val="10"/>
        <rFont val="ＭＳ Ｐゴシック"/>
        <family val="3"/>
        <charset val="128"/>
      </rPr>
      <t>セルフメディケーション税制</t>
    </r>
    <r>
      <rPr>
        <sz val="10"/>
        <rFont val="ＭＳ Ｐゴシック"/>
        <family val="3"/>
        <charset val="128"/>
      </rPr>
      <t>」を選んだ場合</t>
    </r>
    <rPh sb="12" eb="13">
      <t>ぜい</t>
    </rPh>
    <rPh sb="13" eb="14">
      <t>せい</t>
    </rPh>
    <rPh sb="16" eb="17">
      <t>えら</t>
    </rPh>
    <rPh sb="19" eb="21">
      <t>ばあい</t>
    </rPh>
    <phoneticPr fontId="1" type="Hiragana"/>
  </si>
  <si>
    <t>円</t>
  </si>
  <si>
    <t>Ｃ：Ａ－Ｂ</t>
    <phoneticPr fontId="1" type="Hiragana"/>
  </si>
  <si>
    <t>Ｃ：Ａ－Ｂ</t>
    <phoneticPr fontId="1" type="Hiragana"/>
  </si>
  <si>
    <t>Ｄ：所得の合計金額</t>
    <rPh sb="2" eb="4">
      <t>しょとく</t>
    </rPh>
    <rPh sb="5" eb="7">
      <t>ごうけい</t>
    </rPh>
    <rPh sb="7" eb="9">
      <t>きんがく</t>
    </rPh>
    <phoneticPr fontId="1" type="Hiragana"/>
  </si>
  <si>
    <t>Ｅ：Ｄ×０．０５</t>
    <phoneticPr fontId="1" type="Hiragana"/>
  </si>
  <si>
    <t>Ｇ：Ｃ－Ｆ</t>
    <phoneticPr fontId="1" type="Hiragana"/>
  </si>
  <si>
    <t>下限</t>
    <rPh sb="0" eb="2">
      <t>かげん</t>
    </rPh>
    <phoneticPr fontId="1" type="Hiragana"/>
  </si>
  <si>
    <t>一般</t>
    <rPh sb="0" eb="2">
      <t>いっぱん</t>
    </rPh>
    <phoneticPr fontId="1" type="Hiragana"/>
  </si>
  <si>
    <t>セルフ</t>
  </si>
  <si>
    <t>自己負担</t>
    <rPh sb="0" eb="2">
      <t>じこ</t>
    </rPh>
    <rPh sb="2" eb="4">
      <t>ふたん</t>
    </rPh>
    <phoneticPr fontId="1" type="Hiragana"/>
  </si>
  <si>
    <t>範囲</t>
    <rPh sb="0" eb="2">
      <t>はんい</t>
    </rPh>
    <phoneticPr fontId="1" type="Hiragana"/>
  </si>
  <si>
    <t>チェックボックス</t>
  </si>
  <si>
    <t>チェック対応</t>
    <rPh sb="4" eb="6">
      <t>たいおう</t>
    </rPh>
    <phoneticPr fontId="1" type="Hiragana"/>
  </si>
  <si>
    <t>両方非チェックの場合</t>
    <rPh sb="0" eb="2">
      <t>りょうほう</t>
    </rPh>
    <rPh sb="2" eb="3">
      <t>ひ</t>
    </rPh>
    <rPh sb="8" eb="10">
      <t>ばあい</t>
    </rPh>
    <phoneticPr fontId="1" type="Hiragana"/>
  </si>
  <si>
    <t>上限設定</t>
    <rPh sb="0" eb="2">
      <t>じょうげん</t>
    </rPh>
    <rPh sb="2" eb="4">
      <t>せってい</t>
    </rPh>
    <phoneticPr fontId="1" type="Hiragana"/>
  </si>
  <si>
    <t>満額設定</t>
    <rPh sb="0" eb="2">
      <t>まんがく</t>
    </rPh>
    <rPh sb="2" eb="4">
      <t>せってい</t>
    </rPh>
    <phoneticPr fontId="1" type="Hiragana"/>
  </si>
  <si>
    <t>下限設定</t>
    <rPh sb="0" eb="2">
      <t>かげん</t>
    </rPh>
    <rPh sb="2" eb="4">
      <t>せってい</t>
    </rPh>
    <phoneticPr fontId="1" type="Hiragana"/>
  </si>
  <si>
    <t>Ｈ：Ｃ－１２，０００円</t>
    <rPh sb="10" eb="11">
      <t>えん</t>
    </rPh>
    <phoneticPr fontId="1" type="Hiragana"/>
  </si>
  <si>
    <t>どちらの医療費控除を選択しますか（併用不可）</t>
    <rPh sb="4" eb="7">
      <t>いりょうひ</t>
    </rPh>
    <rPh sb="7" eb="9">
      <t>こうじょ</t>
    </rPh>
    <rPh sb="10" eb="12">
      <t>せんたく</t>
    </rPh>
    <rPh sb="17" eb="19">
      <t>へいよう</t>
    </rPh>
    <rPh sb="19" eb="21">
      <t>ふか</t>
    </rPh>
    <phoneticPr fontId="1" type="Hiragana"/>
  </si>
  <si>
    <t>健康の保持増進及び疾病予防への取組を記入してください</t>
    <rPh sb="0" eb="2">
      <t>けんこう</t>
    </rPh>
    <rPh sb="3" eb="5">
      <t>ほじ</t>
    </rPh>
    <rPh sb="5" eb="7">
      <t>ぞうしん</t>
    </rPh>
    <rPh sb="7" eb="8">
      <t>およ</t>
    </rPh>
    <rPh sb="9" eb="11">
      <t>しっぺい</t>
    </rPh>
    <rPh sb="11" eb="13">
      <t>よぼう</t>
    </rPh>
    <rPh sb="15" eb="17">
      <t>とりくみ</t>
    </rPh>
    <rPh sb="18" eb="20">
      <t>きにゅう</t>
    </rPh>
    <phoneticPr fontId="1" type="Hiragana"/>
  </si>
  <si>
    <t>支払った医療費等の明細を記入してください</t>
    <rPh sb="0" eb="2">
      <t>しはら</t>
    </rPh>
    <rPh sb="4" eb="7">
      <t>いりょうひ</t>
    </rPh>
    <rPh sb="7" eb="8">
      <t>とう</t>
    </rPh>
    <rPh sb="9" eb="11">
      <t>めいさい</t>
    </rPh>
    <rPh sb="12" eb="14">
      <t>きにゅう</t>
    </rPh>
    <phoneticPr fontId="1" type="Hiragana"/>
  </si>
  <si>
    <t>市民税・県民税の申告をされる方で医療費控除の適用を受ける場合は、以下のフローチャートにより必要な事項をご記入ください。</t>
    <rPh sb="0" eb="3">
      <t>しみんぜい</t>
    </rPh>
    <rPh sb="4" eb="7">
      <t>けんみんぜい</t>
    </rPh>
    <rPh sb="8" eb="10">
      <t>しんこく</t>
    </rPh>
    <rPh sb="14" eb="15">
      <t>かた</t>
    </rPh>
    <rPh sb="16" eb="19">
      <t>いりょうひ</t>
    </rPh>
    <rPh sb="19" eb="21">
      <t>こうじょ</t>
    </rPh>
    <rPh sb="22" eb="24">
      <t>てきよう</t>
    </rPh>
    <rPh sb="25" eb="26">
      <t>う</t>
    </rPh>
    <rPh sb="28" eb="30">
      <t>ばあい</t>
    </rPh>
    <rPh sb="32" eb="34">
      <t>いか</t>
    </rPh>
    <rPh sb="45" eb="47">
      <t>ひつよう</t>
    </rPh>
    <rPh sb="48" eb="50">
      <t>じこう</t>
    </rPh>
    <rPh sb="52" eb="54">
      <t>きにゅう</t>
    </rPh>
    <phoneticPr fontId="1" type="Hiragana"/>
  </si>
  <si>
    <r>
      <t xml:space="preserve">G又はHの金額が
</t>
    </r>
    <r>
      <rPr>
        <b/>
        <sz val="11"/>
        <rFont val="ＭＳ Ｐゴシック"/>
        <family val="3"/>
        <charset val="128"/>
      </rPr>
      <t>医療費控除の金額になります</t>
    </r>
    <rPh sb="15" eb="17">
      <t>キンガク</t>
    </rPh>
    <phoneticPr fontId="1"/>
  </si>
  <si>
    <t>※スイッチOTC医薬品の購入費が12,000円以上の方が適用可能</t>
    <rPh sb="8" eb="11">
      <t>イヤクヒン</t>
    </rPh>
    <rPh sb="12" eb="14">
      <t>コウニュウ</t>
    </rPh>
    <rPh sb="26" eb="27">
      <t>カタ</t>
    </rPh>
    <rPh sb="28" eb="30">
      <t>テキヨウ</t>
    </rPh>
    <rPh sb="30" eb="32">
      <t>カノウ</t>
    </rPh>
    <phoneticPr fontId="1"/>
  </si>
  <si>
    <t>（取組を明らかにする「特定健康診査・予防接種等」の書類の提示又は添付が必要です）</t>
    <rPh sb="1" eb="2">
      <t>と</t>
    </rPh>
    <rPh sb="2" eb="3">
      <t>く</t>
    </rPh>
    <rPh sb="4" eb="5">
      <t>あき</t>
    </rPh>
    <rPh sb="11" eb="13">
      <t>とくてい</t>
    </rPh>
    <rPh sb="13" eb="15">
      <t>けんこう</t>
    </rPh>
    <rPh sb="15" eb="17">
      <t>しんさ</t>
    </rPh>
    <rPh sb="18" eb="20">
      <t>よぼう</t>
    </rPh>
    <rPh sb="20" eb="22">
      <t>せっしゅ</t>
    </rPh>
    <rPh sb="22" eb="23">
      <t>とう</t>
    </rPh>
    <rPh sb="25" eb="27">
      <t>しょるい</t>
    </rPh>
    <rPh sb="28" eb="30">
      <t>ていじ</t>
    </rPh>
    <rPh sb="30" eb="31">
      <t>また</t>
    </rPh>
    <rPh sb="32" eb="34">
      <t>てんぷ</t>
    </rPh>
    <rPh sb="35" eb="37">
      <t>ひつよう</t>
    </rPh>
    <phoneticPr fontId="1" type="Hiragana"/>
  </si>
  <si>
    <t>Ｂ：保険料等で補てんされる金額</t>
    <rPh sb="2" eb="4">
      <t>ほけん</t>
    </rPh>
    <rPh sb="4" eb="6">
      <t>りょうとう</t>
    </rPh>
    <rPh sb="7" eb="8">
      <t>ほ</t>
    </rPh>
    <rPh sb="13" eb="14">
      <t>かね</t>
    </rPh>
    <rPh sb="14" eb="15">
      <t>がく</t>
    </rPh>
    <phoneticPr fontId="1" type="Hiragana"/>
  </si>
  <si>
    <t>※原則、医療費の自己負担額が100,000円以上の方が適用可能</t>
    <rPh sb="1" eb="3">
      <t>ゲンソク</t>
    </rPh>
    <rPh sb="4" eb="7">
      <t>イリョウヒ</t>
    </rPh>
    <rPh sb="8" eb="10">
      <t>ジコ</t>
    </rPh>
    <rPh sb="10" eb="12">
      <t>フタン</t>
    </rPh>
    <rPh sb="12" eb="13">
      <t>ガク</t>
    </rPh>
    <rPh sb="21" eb="22">
      <t>エン</t>
    </rPh>
    <rPh sb="22" eb="24">
      <t>イジョウ</t>
    </rPh>
    <rPh sb="25" eb="26">
      <t>カタ</t>
    </rPh>
    <rPh sb="27" eb="29">
      <t>テキヨウ</t>
    </rPh>
    <rPh sb="29" eb="31">
      <t>カノウ</t>
    </rPh>
    <phoneticPr fontId="1"/>
  </si>
  <si>
    <t>Ｆ：Ｅと100,000円のいずれか少ない方</t>
    <rPh sb="11" eb="12">
      <t>えん</t>
    </rPh>
    <rPh sb="17" eb="18">
      <t>すく</t>
    </rPh>
    <rPh sb="20" eb="21">
      <t>ほう</t>
    </rPh>
    <phoneticPr fontId="1" type="Hiragana"/>
  </si>
  <si>
    <t>Ａ：対象となる支払金額</t>
    <rPh sb="2" eb="4">
      <t>たいしょう</t>
    </rPh>
    <rPh sb="7" eb="9">
      <t>しはらい</t>
    </rPh>
    <rPh sb="9" eb="11">
      <t>きんがく</t>
    </rPh>
    <phoneticPr fontId="1" type="Hiragana"/>
  </si>
  <si>
    <t>対象となる支払金額</t>
    <rPh sb="0" eb="2">
      <t>たいしょう</t>
    </rPh>
    <rPh sb="5" eb="7">
      <t>しはらい</t>
    </rPh>
    <rPh sb="7" eb="9">
      <t>きんがく</t>
    </rPh>
    <phoneticPr fontId="1" type="Hiragana"/>
  </si>
  <si>
    <t>支払った医療費のうち
生命保険や社会保険で
補てんされる金額</t>
    <rPh sb="0" eb="2">
      <t>しはら</t>
    </rPh>
    <rPh sb="4" eb="7">
      <t>いりょうひ</t>
    </rPh>
    <rPh sb="11" eb="13">
      <t>せいめい</t>
    </rPh>
    <rPh sb="13" eb="15">
      <t>ほけん</t>
    </rPh>
    <rPh sb="16" eb="18">
      <t>しゃかい</t>
    </rPh>
    <rPh sb="18" eb="20">
      <t>ほけん</t>
    </rPh>
    <rPh sb="22" eb="23">
      <t>ほ</t>
    </rPh>
    <rPh sb="28" eb="30">
      <t>きんがく</t>
    </rPh>
    <phoneticPr fontId="1" type="Hiragana"/>
  </si>
  <si>
    <t>※領収書の提出は不要です（ただし５年間は自宅で保存する必要があります）</t>
    <phoneticPr fontId="1"/>
  </si>
  <si>
    <t>　　医療費控除</t>
    <rPh sb="2" eb="5">
      <t>いりょうひ</t>
    </rPh>
    <rPh sb="5" eb="7">
      <t>こうじょ</t>
    </rPh>
    <phoneticPr fontId="1" type="Hiragana"/>
  </si>
  <si>
    <r>
      <t>「</t>
    </r>
    <r>
      <rPr>
        <b/>
        <sz val="10"/>
        <rFont val="ＭＳ Ｐゴシック"/>
        <family val="3"/>
        <charset val="128"/>
      </rPr>
      <t>医療費控除</t>
    </r>
    <r>
      <rPr>
        <sz val="10"/>
        <rFont val="ＭＳ Ｐゴシック"/>
        <family val="3"/>
        <charset val="128"/>
      </rPr>
      <t>」を選んだ場合</t>
    </r>
    <rPh sb="1" eb="4">
      <t>いりょうひ</t>
    </rPh>
    <rPh sb="4" eb="6">
      <t>こうじょ</t>
    </rPh>
    <rPh sb="8" eb="9">
      <t>えら</t>
    </rPh>
    <rPh sb="11" eb="13">
      <t>ばあい</t>
    </rPh>
    <phoneticPr fontId="1" type="Hiragana"/>
  </si>
  <si>
    <t>令和   年度   医療費控除の明細書</t>
    <rPh sb="0" eb="2">
      <t>れいわ</t>
    </rPh>
    <rPh sb="5" eb="7">
      <t>ねんど</t>
    </rPh>
    <rPh sb="10" eb="13">
      <t>いりょうひ</t>
    </rPh>
    <rPh sb="13" eb="15">
      <t>こうじょ</t>
    </rPh>
    <rPh sb="16" eb="19">
      <t>めいさいしょ</t>
    </rPh>
    <phoneticPr fontId="1" type="Hiragana"/>
  </si>
  <si>
    <t>五條　　一郎</t>
    <rPh sb="0" eb="2">
      <t>ゴジョウ</t>
    </rPh>
    <rPh sb="4" eb="6">
      <t>イチロウ</t>
    </rPh>
    <phoneticPr fontId="1"/>
  </si>
  <si>
    <t>五條市本町１－１－１</t>
    <rPh sb="0" eb="2">
      <t>ゴジョウ</t>
    </rPh>
    <rPh sb="2" eb="3">
      <t>シ</t>
    </rPh>
    <rPh sb="3" eb="5">
      <t>ホンマチ</t>
    </rPh>
    <phoneticPr fontId="1"/>
  </si>
  <si>
    <r>
      <t>令和</t>
    </r>
    <r>
      <rPr>
        <b/>
        <sz val="14"/>
        <color rgb="FFFF0000"/>
        <rFont val="ＭＳ Ｐゴシック"/>
        <family val="3"/>
        <charset val="128"/>
      </rPr>
      <t>〇</t>
    </r>
    <r>
      <rPr>
        <b/>
        <sz val="14"/>
        <rFont val="ＭＳ Ｐゴシック"/>
        <family val="3"/>
        <charset val="128"/>
      </rPr>
      <t>年度   医療費控除の明細書</t>
    </r>
    <rPh sb="0" eb="2">
      <t>れいわ</t>
    </rPh>
    <rPh sb="3" eb="5">
      <t>ねんど</t>
    </rPh>
    <rPh sb="8" eb="11">
      <t>いりょうひ</t>
    </rPh>
    <rPh sb="11" eb="13">
      <t>こうじょ</t>
    </rPh>
    <rPh sb="14" eb="17">
      <t>めいさいしょ</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</si>
</sst>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font>
      <sz val="11"/>
      <color theme="1"/>
      <name val="ＭＳ Ｐゴシック"/>
    </font>
    <font>
      <sz val="6"/>
      <name val="ＭＳ Ｐゴシック"/>
      <family val="3"/>
      <charset val="128"/>
    </font>
    <font>
      <sz val="11"/>
      <color theme="1"/>
      <name val="HG丸ｺﾞｼｯｸM-PRO"/>
      <family val="3"/>
      <charset val="128"/>
    </font>
    <font>
      <sz val="11"/>
      <color theme="0"/>
      <name val="HG丸ｺﾞｼｯｸM-PRO"/>
      <family val="3"/>
      <charset val="128"/>
    </font>
    <font>
      <b/>
      <sz val="11"/>
      <color theme="0"/>
      <name val="HG丸ｺﾞｼｯｸM-PRO"/>
      <family val="3"/>
      <charset val="128"/>
    </font>
    <font>
      <sz val="10"/>
      <color theme="1"/>
      <name val="HG丸ｺﾞｼｯｸM-PRO"/>
      <family val="3"/>
      <charset val="128"/>
    </font>
    <font>
      <b/>
      <sz val="11"/>
      <color theme="1"/>
      <name val="HG丸ｺﾞｼｯｸM-PRO"/>
      <family val="3"/>
      <charset val="128"/>
    </font>
    <font>
      <b/>
      <u/>
      <sz val="11"/>
      <color theme="1"/>
      <name val="HG丸ｺﾞｼｯｸM-PRO"/>
      <family val="3"/>
      <charset val="128"/>
    </font>
    <font>
      <vertAlign val="superscript"/>
      <sz val="10"/>
      <color theme="1"/>
      <name val="HG丸ｺﾞｼｯｸM-PRO"/>
      <family val="3"/>
      <charset val="128"/>
    </font>
    <font>
      <b/>
      <sz val="20"/>
      <color theme="1"/>
      <name val="ＤＦ特太ゴシック体"/>
      <family val="3"/>
      <charset val="128"/>
    </font>
    <font>
      <u/>
      <sz val="11"/>
      <color theme="1"/>
      <name val="HG丸ｺﾞｼｯｸM-PRO"/>
      <family val="3"/>
      <charset val="128"/>
    </font>
    <font>
      <sz val="11"/>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vertAlign val="superscript"/>
      <sz val="11"/>
      <color theme="1"/>
      <name val="HG丸ｺﾞｼｯｸM-PRO"/>
      <family val="3"/>
      <charset val="128"/>
    </font>
    <font>
      <u/>
      <sz val="10"/>
      <color theme="1"/>
      <name val="HG丸ｺﾞｼｯｸM-PRO"/>
      <family val="3"/>
      <charset val="128"/>
    </font>
    <font>
      <b/>
      <u/>
      <vertAlign val="superscript"/>
      <sz val="11"/>
      <color theme="1"/>
      <name val="HG丸ｺﾞｼｯｸM-PRO"/>
      <family val="3"/>
      <charset val="128"/>
    </font>
    <font>
      <u/>
      <vertAlign val="superscript"/>
      <sz val="11"/>
      <color theme="1"/>
      <name val="HG丸ｺﾞｼｯｸM-PRO"/>
      <family val="3"/>
      <charset val="128"/>
    </font>
    <font>
      <sz val="11"/>
      <color theme="1"/>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16"/>
      <name val="ＭＳ Ｐゴシック"/>
      <family val="3"/>
      <charset val="128"/>
    </font>
    <font>
      <b/>
      <u/>
      <sz val="14"/>
      <name val="ＭＳ Ｐゴシック"/>
      <family val="3"/>
      <charset val="128"/>
    </font>
    <font>
      <b/>
      <sz val="13"/>
      <name val="ＭＳ Ｐゴシック"/>
      <family val="3"/>
      <charset val="128"/>
    </font>
    <font>
      <sz val="10"/>
      <color rgb="FFFF0000"/>
      <name val="ＭＳ Ｐゴシック"/>
      <family val="3"/>
      <charset val="128"/>
    </font>
    <font>
      <sz val="9"/>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theme="0" tint="-0.13998840296639911"/>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1" fillId="0" borderId="0">
      <alignment vertical="center"/>
    </xf>
    <xf numFmtId="0" fontId="19" fillId="0" borderId="0">
      <alignment vertical="center"/>
    </xf>
  </cellStyleXfs>
  <cellXfs count="126">
    <xf numFmtId="0" fontId="0" fillId="0" borderId="0" xfId="0">
      <alignment vertical="center"/>
    </xf>
    <xf numFmtId="0" fontId="2" fillId="0" borderId="0" xfId="0" applyFont="1">
      <alignment vertical="center"/>
    </xf>
    <xf numFmtId="0" fontId="6" fillId="0" borderId="0" xfId="0" applyFont="1">
      <alignment vertical="center"/>
    </xf>
    <xf numFmtId="0" fontId="2" fillId="0" borderId="0" xfId="0" applyFont="1" applyAlignment="1">
      <alignment vertical="center"/>
    </xf>
    <xf numFmtId="0" fontId="4" fillId="0" borderId="0" xfId="0" applyFont="1" applyFill="1">
      <alignment vertical="center"/>
    </xf>
    <xf numFmtId="0" fontId="7" fillId="0" borderId="0" xfId="0" applyFont="1">
      <alignment vertical="center"/>
    </xf>
    <xf numFmtId="0" fontId="7" fillId="0" borderId="0" xfId="0" applyFont="1" applyAlignment="1">
      <alignment vertical="top"/>
    </xf>
    <xf numFmtId="0" fontId="2" fillId="0" borderId="0" xfId="0" applyFont="1" applyAlignment="1">
      <alignment vertical="center" wrapText="1"/>
    </xf>
    <xf numFmtId="0" fontId="5" fillId="0" borderId="0" xfId="0" applyFont="1">
      <alignment vertical="center"/>
    </xf>
    <xf numFmtId="0" fontId="6" fillId="2" borderId="0" xfId="0" applyFont="1" applyFill="1">
      <alignment vertical="center"/>
    </xf>
    <xf numFmtId="0" fontId="3" fillId="0" borderId="0" xfId="0" applyFont="1" applyFill="1">
      <alignment vertical="center"/>
    </xf>
    <xf numFmtId="0" fontId="8" fillId="0" borderId="0" xfId="0" applyFont="1">
      <alignment vertical="center"/>
    </xf>
    <xf numFmtId="0" fontId="9" fillId="0" borderId="0" xfId="0" applyFont="1" applyBorder="1" applyAlignment="1">
      <alignment vertical="center"/>
    </xf>
    <xf numFmtId="0" fontId="10" fillId="0" borderId="0" xfId="0" applyFont="1" applyAlignment="1">
      <alignment vertical="top"/>
    </xf>
    <xf numFmtId="0" fontId="11" fillId="0" borderId="0" xfId="1">
      <alignment vertical="center"/>
    </xf>
    <xf numFmtId="0" fontId="21" fillId="0" borderId="7" xfId="1" applyFont="1" applyBorder="1" applyAlignment="1">
      <alignment horizontal="center" vertical="center"/>
    </xf>
    <xf numFmtId="0" fontId="13" fillId="0" borderId="0" xfId="1" applyFont="1">
      <alignment vertical="center"/>
    </xf>
    <xf numFmtId="176" fontId="11" fillId="0" borderId="0" xfId="1" applyNumberFormat="1">
      <alignment vertical="center"/>
    </xf>
    <xf numFmtId="0" fontId="12" fillId="0" borderId="0" xfId="1" applyFont="1">
      <alignment vertical="center"/>
    </xf>
    <xf numFmtId="0" fontId="21" fillId="0" borderId="0" xfId="1" applyFont="1" applyAlignment="1">
      <alignment horizontal="center" vertical="center"/>
    </xf>
    <xf numFmtId="0" fontId="22" fillId="0" borderId="0" xfId="1" applyFont="1">
      <alignment vertical="center"/>
    </xf>
    <xf numFmtId="0" fontId="23" fillId="0" borderId="0" xfId="1" applyFont="1">
      <alignment vertical="center"/>
    </xf>
    <xf numFmtId="0" fontId="11" fillId="0" borderId="18" xfId="1" applyBorder="1">
      <alignment vertical="center"/>
    </xf>
    <xf numFmtId="0" fontId="14" fillId="0" borderId="0" xfId="1" applyFont="1">
      <alignment vertical="center"/>
    </xf>
    <xf numFmtId="0" fontId="13" fillId="0" borderId="23" xfId="1" applyFont="1" applyBorder="1" applyAlignment="1">
      <alignment horizontal="center" vertical="center"/>
    </xf>
    <xf numFmtId="0" fontId="11" fillId="0" borderId="0" xfId="1" applyAlignment="1">
      <alignment horizontal="right" vertical="center"/>
    </xf>
    <xf numFmtId="0" fontId="11" fillId="0" borderId="9" xfId="1" applyBorder="1">
      <alignment vertical="center"/>
    </xf>
    <xf numFmtId="0" fontId="13" fillId="0" borderId="26" xfId="1" applyFont="1" applyBorder="1" applyAlignment="1">
      <alignment vertical="center"/>
    </xf>
    <xf numFmtId="0" fontId="11" fillId="0" borderId="26" xfId="1" applyBorder="1" applyAlignment="1">
      <alignment vertical="center"/>
    </xf>
    <xf numFmtId="0" fontId="13" fillId="0" borderId="5" xfId="1" applyFont="1" applyBorder="1" applyAlignment="1">
      <alignment vertical="center"/>
    </xf>
    <xf numFmtId="0" fontId="11" fillId="0" borderId="5" xfId="1" applyBorder="1" applyAlignment="1">
      <alignment vertical="center"/>
    </xf>
    <xf numFmtId="0" fontId="11" fillId="0" borderId="30" xfId="1" applyBorder="1" applyAlignment="1">
      <alignment vertical="center"/>
    </xf>
    <xf numFmtId="0" fontId="13" fillId="0" borderId="31" xfId="1" applyFont="1" applyBorder="1" applyAlignment="1">
      <alignment vertical="center"/>
    </xf>
    <xf numFmtId="0" fontId="13" fillId="0" borderId="32" xfId="1" applyFont="1" applyBorder="1" applyAlignment="1">
      <alignment vertical="center"/>
    </xf>
    <xf numFmtId="0" fontId="11" fillId="0" borderId="15" xfId="1" applyBorder="1" applyAlignment="1">
      <alignment vertical="center"/>
    </xf>
    <xf numFmtId="0" fontId="13" fillId="0" borderId="30" xfId="1" applyFont="1" applyBorder="1" applyAlignment="1">
      <alignment vertical="center"/>
    </xf>
    <xf numFmtId="0" fontId="13" fillId="0" borderId="15" xfId="1" applyFont="1" applyBorder="1" applyAlignment="1">
      <alignment vertical="center"/>
    </xf>
    <xf numFmtId="0" fontId="11" fillId="0" borderId="0" xfId="1" applyBorder="1" applyAlignment="1">
      <alignment vertical="center" wrapText="1"/>
    </xf>
    <xf numFmtId="0" fontId="12" fillId="0" borderId="25" xfId="1" applyFont="1" applyBorder="1" applyAlignment="1">
      <alignment horizontal="center" vertical="center"/>
    </xf>
    <xf numFmtId="176" fontId="12" fillId="0" borderId="27" xfId="1" applyNumberFormat="1" applyFont="1" applyBorder="1" applyAlignment="1">
      <alignment horizontal="center" vertical="center"/>
    </xf>
    <xf numFmtId="176" fontId="12" fillId="0" borderId="26" xfId="1" applyNumberFormat="1" applyFont="1" applyBorder="1" applyAlignment="1">
      <alignment horizontal="center" vertical="center"/>
    </xf>
    <xf numFmtId="0" fontId="11" fillId="0" borderId="0" xfId="1" applyFont="1" applyBorder="1" applyAlignment="1">
      <alignment vertical="center"/>
    </xf>
    <xf numFmtId="0" fontId="11" fillId="0" borderId="7" xfId="1" applyFont="1" applyBorder="1" applyAlignment="1">
      <alignment vertical="center"/>
    </xf>
    <xf numFmtId="0" fontId="11" fillId="0" borderId="4" xfId="1" applyFont="1" applyBorder="1" applyAlignment="1">
      <alignment vertical="center"/>
    </xf>
    <xf numFmtId="0" fontId="11" fillId="0" borderId="0" xfId="1" applyFont="1" applyBorder="1">
      <alignment vertical="center"/>
    </xf>
    <xf numFmtId="0" fontId="11" fillId="0" borderId="0" xfId="1" applyBorder="1">
      <alignment vertical="center"/>
    </xf>
    <xf numFmtId="0" fontId="12" fillId="0" borderId="26" xfId="1" applyFont="1" applyBorder="1" applyAlignment="1">
      <alignment horizontal="center" vertical="center"/>
    </xf>
    <xf numFmtId="0" fontId="13" fillId="0" borderId="0" xfId="1" applyFont="1" applyBorder="1" applyAlignment="1">
      <alignment horizontal="left" vertical="center"/>
    </xf>
    <xf numFmtId="176" fontId="22" fillId="0" borderId="0" xfId="1" applyNumberFormat="1" applyFont="1" applyBorder="1" applyAlignment="1">
      <alignment horizontal="right" vertical="center"/>
    </xf>
    <xf numFmtId="0" fontId="13" fillId="0" borderId="0" xfId="1" applyFont="1" applyBorder="1" applyAlignment="1">
      <alignment vertical="center"/>
    </xf>
    <xf numFmtId="0" fontId="11" fillId="0" borderId="0" xfId="1" applyAlignment="1">
      <alignment vertical="center" wrapText="1"/>
    </xf>
    <xf numFmtId="0" fontId="11" fillId="0" borderId="0" xfId="1" applyAlignment="1">
      <alignment vertical="center"/>
    </xf>
    <xf numFmtId="0" fontId="24" fillId="0" borderId="0" xfId="1" applyFont="1">
      <alignment vertical="center"/>
    </xf>
    <xf numFmtId="0" fontId="25" fillId="0" borderId="0" xfId="1" applyFont="1">
      <alignment vertical="center"/>
    </xf>
    <xf numFmtId="0" fontId="21" fillId="0" borderId="0" xfId="1" applyFont="1" applyBorder="1" applyAlignment="1">
      <alignment horizontal="center" vertical="center"/>
    </xf>
    <xf numFmtId="0" fontId="11" fillId="0" borderId="0" xfId="1" applyBorder="1" applyAlignment="1">
      <alignment vertical="center"/>
    </xf>
    <xf numFmtId="176" fontId="11" fillId="0" borderId="0" xfId="1" applyNumberFormat="1" applyFont="1" applyBorder="1" applyAlignment="1">
      <alignment vertical="center"/>
    </xf>
    <xf numFmtId="0" fontId="26" fillId="0" borderId="0" xfId="1" applyFont="1">
      <alignment vertical="center"/>
    </xf>
    <xf numFmtId="0" fontId="12" fillId="0" borderId="25" xfId="1" applyFont="1" applyBorder="1" applyAlignment="1">
      <alignment horizontal="center" vertical="center"/>
    </xf>
    <xf numFmtId="176" fontId="12" fillId="0" borderId="27" xfId="1" applyNumberFormat="1" applyFont="1" applyBorder="1" applyAlignment="1">
      <alignment horizontal="center" vertical="center"/>
    </xf>
    <xf numFmtId="0" fontId="13" fillId="0" borderId="9" xfId="1" applyFont="1" applyBorder="1" applyAlignment="1">
      <alignment vertical="center"/>
    </xf>
    <xf numFmtId="176" fontId="13" fillId="0" borderId="1" xfId="1" applyNumberFormat="1" applyFont="1" applyBorder="1" applyAlignment="1">
      <alignment horizontal="right" vertical="center"/>
    </xf>
    <xf numFmtId="176" fontId="13" fillId="0" borderId="2" xfId="1" applyNumberFormat="1" applyFont="1" applyBorder="1" applyAlignment="1">
      <alignment horizontal="right" vertical="center"/>
    </xf>
    <xf numFmtId="176" fontId="27" fillId="0" borderId="33" xfId="1" applyNumberFormat="1" applyFont="1" applyBorder="1" applyAlignment="1">
      <alignment horizontal="right" vertical="center"/>
    </xf>
    <xf numFmtId="176" fontId="27" fillId="0" borderId="14" xfId="1" applyNumberFormat="1" applyFont="1" applyBorder="1" applyAlignment="1">
      <alignment horizontal="right" vertical="center"/>
    </xf>
    <xf numFmtId="0" fontId="13" fillId="0" borderId="10" xfId="1" applyFont="1" applyBorder="1" applyAlignment="1">
      <alignment vertical="center"/>
    </xf>
    <xf numFmtId="176" fontId="13" fillId="0" borderId="28" xfId="1" applyNumberFormat="1" applyFont="1" applyBorder="1" applyAlignment="1">
      <alignment horizontal="right" vertical="center"/>
    </xf>
    <xf numFmtId="176" fontId="13" fillId="0" borderId="29" xfId="1" applyNumberFormat="1" applyFont="1" applyBorder="1" applyAlignment="1">
      <alignment horizontal="right" vertical="center"/>
    </xf>
    <xf numFmtId="0" fontId="11" fillId="0" borderId="0" xfId="1" applyAlignment="1">
      <alignment horizontal="center" vertical="center" wrapText="1"/>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3" fillId="0" borderId="34" xfId="1" applyFont="1" applyBorder="1" applyAlignment="1">
      <alignment horizontal="left" vertical="center"/>
    </xf>
    <xf numFmtId="0" fontId="13" fillId="0" borderId="9" xfId="1" applyFont="1" applyBorder="1" applyAlignment="1">
      <alignment horizontal="left" vertical="center"/>
    </xf>
    <xf numFmtId="176" fontId="11" fillId="0" borderId="1" xfId="1" applyNumberFormat="1" applyBorder="1" applyAlignment="1">
      <alignment horizontal="right" vertical="center"/>
    </xf>
    <xf numFmtId="176" fontId="11" fillId="0" borderId="2" xfId="1" applyNumberFormat="1" applyBorder="1" applyAlignment="1">
      <alignment horizontal="right" vertical="center"/>
    </xf>
    <xf numFmtId="0" fontId="13" fillId="0" borderId="10" xfId="1" applyFont="1" applyBorder="1" applyAlignment="1">
      <alignment horizontal="left" vertical="center"/>
    </xf>
    <xf numFmtId="176" fontId="11" fillId="0" borderId="28" xfId="1" applyNumberFormat="1" applyBorder="1" applyAlignment="1">
      <alignment horizontal="right" vertical="center"/>
    </xf>
    <xf numFmtId="176" fontId="11" fillId="0" borderId="29" xfId="1" applyNumberFormat="1" applyBorder="1" applyAlignment="1">
      <alignment horizontal="right" vertical="center"/>
    </xf>
    <xf numFmtId="0" fontId="12" fillId="0" borderId="0" xfId="1" applyFont="1" applyBorder="1" applyAlignment="1">
      <alignment horizontal="center" vertical="center"/>
    </xf>
    <xf numFmtId="0" fontId="22" fillId="0" borderId="23" xfId="1" applyFont="1" applyBorder="1" applyAlignment="1">
      <alignment horizontal="center" vertical="center"/>
    </xf>
    <xf numFmtId="0" fontId="13" fillId="0" borderId="11" xfId="1" applyFont="1" applyBorder="1" applyAlignment="1">
      <alignment vertical="center"/>
    </xf>
    <xf numFmtId="176" fontId="13" fillId="0" borderId="25" xfId="1" applyNumberFormat="1" applyFont="1" applyBorder="1" applyAlignment="1">
      <alignment horizontal="right" vertical="center"/>
    </xf>
    <xf numFmtId="176" fontId="13" fillId="0" borderId="27" xfId="1" applyNumberFormat="1" applyFont="1" applyBorder="1" applyAlignment="1">
      <alignment horizontal="right" vertical="center"/>
    </xf>
    <xf numFmtId="0" fontId="13" fillId="0" borderId="11" xfId="1" applyFont="1" applyBorder="1" applyAlignment="1">
      <alignment horizontal="left" vertical="center"/>
    </xf>
    <xf numFmtId="176" fontId="11" fillId="0" borderId="25" xfId="1" applyNumberFormat="1" applyBorder="1" applyAlignment="1">
      <alignment horizontal="right" vertical="center"/>
    </xf>
    <xf numFmtId="176" fontId="11" fillId="0" borderId="27" xfId="1" applyNumberFormat="1" applyBorder="1" applyAlignment="1">
      <alignment horizontal="right" vertical="center"/>
    </xf>
    <xf numFmtId="0" fontId="11" fillId="0" borderId="1" xfId="1" applyBorder="1" applyAlignment="1">
      <alignment horizontal="center" vertical="center"/>
    </xf>
    <xf numFmtId="0" fontId="11" fillId="0" borderId="5" xfId="1" applyBorder="1" applyAlignment="1">
      <alignment horizontal="center" vertical="center"/>
    </xf>
    <xf numFmtId="0" fontId="11" fillId="0" borderId="23" xfId="1" applyBorder="1" applyAlignment="1">
      <alignment horizontal="center" vertical="center"/>
    </xf>
    <xf numFmtId="176" fontId="21" fillId="0" borderId="1" xfId="1" applyNumberFormat="1" applyFont="1" applyBorder="1" applyAlignment="1">
      <alignment horizontal="center" vertical="center"/>
    </xf>
    <xf numFmtId="176" fontId="21" fillId="0" borderId="2" xfId="1" applyNumberFormat="1" applyFont="1" applyBorder="1" applyAlignment="1">
      <alignment horizontal="center" vertical="center"/>
    </xf>
    <xf numFmtId="176" fontId="21" fillId="0" borderId="5" xfId="1" applyNumberFormat="1" applyFont="1" applyBorder="1" applyAlignment="1">
      <alignment horizontal="center" vertical="center"/>
    </xf>
    <xf numFmtId="176" fontId="21" fillId="0" borderId="3" xfId="1" applyNumberFormat="1" applyFont="1" applyBorder="1" applyAlignment="1">
      <alignment horizontal="center" vertical="center"/>
    </xf>
    <xf numFmtId="176" fontId="21" fillId="0" borderId="6" xfId="1" applyNumberFormat="1" applyFont="1" applyBorder="1" applyAlignment="1">
      <alignment horizontal="center" vertical="center"/>
    </xf>
    <xf numFmtId="0" fontId="12" fillId="0" borderId="25" xfId="1" applyFont="1" applyBorder="1" applyAlignment="1">
      <alignment horizontal="center" vertical="center"/>
    </xf>
    <xf numFmtId="0" fontId="12" fillId="0" borderId="27"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176" fontId="12" fillId="0" borderId="27" xfId="1" applyNumberFormat="1" applyFont="1" applyBorder="1" applyAlignment="1">
      <alignment horizontal="center" vertical="center"/>
    </xf>
    <xf numFmtId="0" fontId="11" fillId="0" borderId="9" xfId="1" applyBorder="1" applyAlignment="1">
      <alignment horizontal="center" vertical="center"/>
    </xf>
    <xf numFmtId="0" fontId="22" fillId="0" borderId="19" xfId="1" applyFont="1" applyBorder="1" applyAlignment="1">
      <alignment horizontal="left" vertical="center"/>
    </xf>
    <xf numFmtId="0" fontId="22" fillId="0" borderId="20" xfId="1" applyFont="1" applyBorder="1" applyAlignment="1">
      <alignment horizontal="center" vertical="center"/>
    </xf>
    <xf numFmtId="0" fontId="22" fillId="0" borderId="9" xfId="1" applyFont="1" applyBorder="1" applyAlignment="1">
      <alignment horizontal="center" vertical="center"/>
    </xf>
    <xf numFmtId="0" fontId="14" fillId="0" borderId="11" xfId="1" applyFont="1" applyBorder="1" applyAlignment="1">
      <alignment horizontal="left" vertical="center"/>
    </xf>
    <xf numFmtId="0" fontId="22" fillId="0" borderId="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1"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4" xfId="1" applyFont="1" applyBorder="1" applyAlignment="1">
      <alignment horizontal="center" vertical="center"/>
    </xf>
    <xf numFmtId="0" fontId="22" fillId="0" borderId="16" xfId="1" applyFont="1" applyBorder="1" applyAlignment="1">
      <alignment horizontal="left" vertical="center"/>
    </xf>
    <xf numFmtId="0" fontId="22" fillId="0" borderId="9" xfId="1" applyFont="1" applyBorder="1" applyAlignment="1">
      <alignment horizontal="left" vertical="center"/>
    </xf>
    <xf numFmtId="0" fontId="22" fillId="0" borderId="17" xfId="1" applyFont="1" applyBorder="1" applyAlignment="1">
      <alignment horizontal="left" vertical="center"/>
    </xf>
    <xf numFmtId="0" fontId="22" fillId="0" borderId="10" xfId="1" applyFont="1" applyBorder="1" applyAlignment="1">
      <alignment horizontal="left" vertical="center"/>
    </xf>
    <xf numFmtId="0" fontId="22" fillId="0" borderId="1" xfId="1" applyFont="1" applyBorder="1" applyAlignment="1">
      <alignment horizontal="left" vertical="center"/>
    </xf>
    <xf numFmtId="0" fontId="22" fillId="0" borderId="5" xfId="1" applyFont="1" applyBorder="1" applyAlignment="1">
      <alignment horizontal="left" vertical="center"/>
    </xf>
    <xf numFmtId="0" fontId="22" fillId="0" borderId="2" xfId="1" applyFont="1" applyBorder="1" applyAlignment="1">
      <alignment horizontal="left" vertical="center"/>
    </xf>
    <xf numFmtId="0" fontId="20" fillId="0" borderId="0" xfId="1" applyFont="1" applyAlignment="1">
      <alignment horizontal="center" vertical="center"/>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21" fillId="0" borderId="15" xfId="1" applyFont="1" applyBorder="1" applyAlignment="1">
      <alignment horizontal="center" vertical="center"/>
    </xf>
    <xf numFmtId="0" fontId="14" fillId="0" borderId="0" xfId="1" applyFont="1" applyBorder="1" applyAlignment="1">
      <alignment horizontal="left" vertical="center" wrapText="1"/>
    </xf>
    <xf numFmtId="0" fontId="14" fillId="0" borderId="12" xfId="1" applyFont="1" applyBorder="1" applyAlignment="1">
      <alignment horizontal="left" vertical="center" wrapText="1"/>
    </xf>
    <xf numFmtId="0" fontId="28" fillId="0" borderId="7" xfId="1" applyFont="1" applyBorder="1" applyAlignment="1">
      <alignment horizontal="center" vertical="center"/>
    </xf>
    <xf numFmtId="0" fontId="29" fillId="0" borderId="7" xfId="1"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57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K$55" lockText="1" noThreeD="1"/>
</file>

<file path=xl/ctrlProps/ctrlProp10.xml><?xml version="1.0" encoding="utf-8"?>
<formControlPr xmlns="http://schemas.microsoft.com/office/spreadsheetml/2009/9/main" objectType="CheckBox" fmlaLink="$K$56" lockText="1" noThreeD="1"/>
</file>

<file path=xl/ctrlProps/ctrlProp11.xml><?xml version="1.0" encoding="utf-8"?>
<formControlPr xmlns="http://schemas.microsoft.com/office/spreadsheetml/2009/9/main" objectType="CheckBox" fmlaLink="$S$10" lockText="1" noThreeD="1"/>
</file>

<file path=xl/ctrlProps/ctrlProp12.xml><?xml version="1.0" encoding="utf-8"?>
<formControlPr xmlns="http://schemas.microsoft.com/office/spreadsheetml/2009/9/main" objectType="CheckBox" fmlaLink="$S$11" lockText="1" noThreeD="1"/>
</file>

<file path=xl/ctrlProps/ctrlProp13.xml><?xml version="1.0" encoding="utf-8"?>
<formControlPr xmlns="http://schemas.microsoft.com/office/spreadsheetml/2009/9/main" objectType="CheckBox" fmlaLink="$S$13" lockText="1" noThreeD="1"/>
</file>

<file path=xl/ctrlProps/ctrlProp14.xml><?xml version="1.0" encoding="utf-8"?>
<formControlPr xmlns="http://schemas.microsoft.com/office/spreadsheetml/2009/9/main" objectType="CheckBox" fmlaLink="$S$14" lockText="1" noThreeD="1"/>
</file>

<file path=xl/ctrlProps/ctrlProp15.xml><?xml version="1.0" encoding="utf-8"?>
<formControlPr xmlns="http://schemas.microsoft.com/office/spreadsheetml/2009/9/main" objectType="CheckBox" fmlaLink="$S$15" lockText="1" noThreeD="1"/>
</file>

<file path=xl/ctrlProps/ctrlProp16.xml><?xml version="1.0" encoding="utf-8"?>
<formControlPr xmlns="http://schemas.microsoft.com/office/spreadsheetml/2009/9/main" objectType="CheckBox" fmlaLink="$S$16" lockText="1" noThreeD="1"/>
</file>

<file path=xl/ctrlProps/ctrlProp2.xml><?xml version="1.0" encoding="utf-8"?>
<formControlPr xmlns="http://schemas.microsoft.com/office/spreadsheetml/2009/9/main" objectType="CheckBox" fmlaLink="$K$56" lockText="1" noThreeD="1"/>
</file>

<file path=xl/ctrlProps/ctrlProp3.xml><?xml version="1.0" encoding="utf-8"?>
<formControlPr xmlns="http://schemas.microsoft.com/office/spreadsheetml/2009/9/main" objectType="CheckBox" fmlaLink="$S$10" lockText="1" noThreeD="1"/>
</file>

<file path=xl/ctrlProps/ctrlProp4.xml><?xml version="1.0" encoding="utf-8"?>
<formControlPr xmlns="http://schemas.microsoft.com/office/spreadsheetml/2009/9/main" objectType="CheckBox" fmlaLink="$S$11" lockText="1" noThreeD="1"/>
</file>

<file path=xl/ctrlProps/ctrlProp5.xml><?xml version="1.0" encoding="utf-8"?>
<formControlPr xmlns="http://schemas.microsoft.com/office/spreadsheetml/2009/9/main" objectType="CheckBox" fmlaLink="$S$13" lockText="1" noThreeD="1"/>
</file>

<file path=xl/ctrlProps/ctrlProp6.xml><?xml version="1.0" encoding="utf-8"?>
<formControlPr xmlns="http://schemas.microsoft.com/office/spreadsheetml/2009/9/main" objectType="CheckBox" fmlaLink="$S$14" lockText="1" noThreeD="1"/>
</file>

<file path=xl/ctrlProps/ctrlProp7.xml><?xml version="1.0" encoding="utf-8"?>
<formControlPr xmlns="http://schemas.microsoft.com/office/spreadsheetml/2009/9/main" objectType="CheckBox" fmlaLink="$S$15" lockText="1" noThreeD="1"/>
</file>

<file path=xl/ctrlProps/ctrlProp8.xml><?xml version="1.0" encoding="utf-8"?>
<formControlPr xmlns="http://schemas.microsoft.com/office/spreadsheetml/2009/9/main" objectType="CheckBox" fmlaLink="$S$16" lockText="1" noThreeD="1"/>
</file>

<file path=xl/ctrlProps/ctrlProp9.xml><?xml version="1.0" encoding="utf-8"?>
<formControlPr xmlns="http://schemas.microsoft.com/office/spreadsheetml/2009/9/main" objectType="CheckBox" fmlaLink="$K$55"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4.x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image" Target="../media/image9.emf"/><Relationship Id="rId3" Type="http://schemas.openxmlformats.org/officeDocument/2006/relationships/image" Target="../media/image3.emf"/><Relationship Id="rId7" Type="http://schemas.openxmlformats.org/officeDocument/2006/relationships/image" Target="../media/image14.emf"/><Relationship Id="rId12" Type="http://schemas.openxmlformats.org/officeDocument/2006/relationships/image" Target="../media/image8.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7.emf"/><Relationship Id="rId5" Type="http://schemas.openxmlformats.org/officeDocument/2006/relationships/image" Target="../media/image5.emf"/><Relationship Id="rId10" Type="http://schemas.openxmlformats.org/officeDocument/2006/relationships/image" Target="../media/image17.emf"/><Relationship Id="rId4" Type="http://schemas.openxmlformats.org/officeDocument/2006/relationships/image" Target="../media/image4.emf"/><Relationship Id="rId9" Type="http://schemas.openxmlformats.org/officeDocument/2006/relationships/image" Target="../media/image16.emf"/><Relationship Id="rId1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133351</xdr:rowOff>
    </xdr:from>
    <xdr:to>
      <xdr:col>2</xdr:col>
      <xdr:colOff>42545</xdr:colOff>
      <xdr:row>21</xdr:row>
      <xdr:rowOff>141606</xdr:rowOff>
    </xdr:to>
    <xdr:sp macro="" textlink="">
      <xdr:nvSpPr>
        <xdr:cNvPr id="2" name="図形 2"/>
        <xdr:cNvSpPr/>
      </xdr:nvSpPr>
      <xdr:spPr>
        <a:xfrm>
          <a:off x="476250" y="2019301"/>
          <a:ext cx="547370" cy="17322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8</xdr:col>
      <xdr:colOff>301625</xdr:colOff>
      <xdr:row>43</xdr:row>
      <xdr:rowOff>143510</xdr:rowOff>
    </xdr:from>
    <xdr:to>
      <xdr:col>9</xdr:col>
      <xdr:colOff>568325</xdr:colOff>
      <xdr:row>45</xdr:row>
      <xdr:rowOff>133350</xdr:rowOff>
    </xdr:to>
    <xdr:sp macro="" textlink="">
      <xdr:nvSpPr>
        <xdr:cNvPr id="3" name="図形 3"/>
        <xdr:cNvSpPr/>
      </xdr:nvSpPr>
      <xdr:spPr>
        <a:xfrm rot="16200000">
          <a:off x="3697605" y="9653905"/>
          <a:ext cx="485140" cy="685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10</xdr:col>
      <xdr:colOff>152400</xdr:colOff>
      <xdr:row>20</xdr:row>
      <xdr:rowOff>27940</xdr:rowOff>
    </xdr:from>
    <xdr:to>
      <xdr:col>10</xdr:col>
      <xdr:colOff>561975</xdr:colOff>
      <xdr:row>21</xdr:row>
      <xdr:rowOff>143510</xdr:rowOff>
    </xdr:to>
    <xdr:sp macro="" textlink="">
      <xdr:nvSpPr>
        <xdr:cNvPr id="4" name="図形 5"/>
        <xdr:cNvSpPr/>
      </xdr:nvSpPr>
      <xdr:spPr>
        <a:xfrm>
          <a:off x="4438650" y="3466465"/>
          <a:ext cx="361950" cy="2870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11</xdr:col>
      <xdr:colOff>9525</xdr:colOff>
      <xdr:row>43</xdr:row>
      <xdr:rowOff>38100</xdr:rowOff>
    </xdr:from>
    <xdr:to>
      <xdr:col>12</xdr:col>
      <xdr:colOff>24130</xdr:colOff>
      <xdr:row>44</xdr:row>
      <xdr:rowOff>38100</xdr:rowOff>
    </xdr:to>
    <xdr:sp macro="" textlink="">
      <xdr:nvSpPr>
        <xdr:cNvPr id="5" name="図形 6"/>
        <xdr:cNvSpPr/>
      </xdr:nvSpPr>
      <xdr:spPr>
        <a:xfrm>
          <a:off x="4810125" y="9648825"/>
          <a:ext cx="367030"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9</xdr:row>
          <xdr:rowOff>171450</xdr:rowOff>
        </xdr:from>
        <xdr:to>
          <xdr:col>1</xdr:col>
          <xdr:colOff>400050</xdr:colOff>
          <xdr:row>11</xdr:row>
          <xdr:rowOff>19050</xdr:rowOff>
        </xdr:to>
        <xdr:sp macro="" textlink="">
          <xdr:nvSpPr>
            <xdr:cNvPr id="14337" name="チェック 5"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10</xdr:row>
          <xdr:rowOff>9525</xdr:rowOff>
        </xdr:from>
        <xdr:to>
          <xdr:col>9</xdr:col>
          <xdr:colOff>142875</xdr:colOff>
          <xdr:row>11</xdr:row>
          <xdr:rowOff>9525</xdr:rowOff>
        </xdr:to>
        <xdr:sp macro="" textlink="">
          <xdr:nvSpPr>
            <xdr:cNvPr id="14338" name="チェック 6"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161925</xdr:rowOff>
        </xdr:from>
        <xdr:to>
          <xdr:col>8</xdr:col>
          <xdr:colOff>314325</xdr:colOff>
          <xdr:row>16</xdr:row>
          <xdr:rowOff>28575</xdr:rowOff>
        </xdr:to>
        <xdr:sp macro="" textlink="">
          <xdr:nvSpPr>
            <xdr:cNvPr id="14339" name="チェック 7"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161925</xdr:rowOff>
        </xdr:from>
        <xdr:to>
          <xdr:col>10</xdr:col>
          <xdr:colOff>276225</xdr:colOff>
          <xdr:row>16</xdr:row>
          <xdr:rowOff>28575</xdr:rowOff>
        </xdr:to>
        <xdr:sp macro="" textlink="">
          <xdr:nvSpPr>
            <xdr:cNvPr id="14340" name="チェック 8"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14</xdr:row>
          <xdr:rowOff>152400</xdr:rowOff>
        </xdr:from>
        <xdr:to>
          <xdr:col>13</xdr:col>
          <xdr:colOff>9525</xdr:colOff>
          <xdr:row>16</xdr:row>
          <xdr:rowOff>19050</xdr:rowOff>
        </xdr:to>
        <xdr:sp macro="" textlink="">
          <xdr:nvSpPr>
            <xdr:cNvPr id="14341" name="チェック 9"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152400</xdr:rowOff>
        </xdr:from>
        <xdr:to>
          <xdr:col>8</xdr:col>
          <xdr:colOff>314325</xdr:colOff>
          <xdr:row>17</xdr:row>
          <xdr:rowOff>19050</xdr:rowOff>
        </xdr:to>
        <xdr:sp macro="" textlink="">
          <xdr:nvSpPr>
            <xdr:cNvPr id="14342" name="チェック 10"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152400</xdr:rowOff>
        </xdr:from>
        <xdr:to>
          <xdr:col>10</xdr:col>
          <xdr:colOff>285750</xdr:colOff>
          <xdr:row>17</xdr:row>
          <xdr:rowOff>19050</xdr:rowOff>
        </xdr:to>
        <xdr:sp macro="" textlink="">
          <xdr:nvSpPr>
            <xdr:cNvPr id="14343" name="チェック 11"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15</xdr:row>
          <xdr:rowOff>152400</xdr:rowOff>
        </xdr:from>
        <xdr:to>
          <xdr:col>13</xdr:col>
          <xdr:colOff>0</xdr:colOff>
          <xdr:row>17</xdr:row>
          <xdr:rowOff>19050</xdr:rowOff>
        </xdr:to>
        <xdr:sp macro="" textlink="">
          <xdr:nvSpPr>
            <xdr:cNvPr id="14344" name="チェック 12"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227965</xdr:colOff>
      <xdr:row>11</xdr:row>
      <xdr:rowOff>85725</xdr:rowOff>
    </xdr:from>
    <xdr:to>
      <xdr:col>9</xdr:col>
      <xdr:colOff>104140</xdr:colOff>
      <xdr:row>13</xdr:row>
      <xdr:rowOff>161290</xdr:rowOff>
    </xdr:to>
    <xdr:sp macro="" textlink="">
      <xdr:nvSpPr>
        <xdr:cNvPr id="14" name="図形 13"/>
        <xdr:cNvSpPr/>
      </xdr:nvSpPr>
      <xdr:spPr>
        <a:xfrm>
          <a:off x="3523615" y="1971675"/>
          <a:ext cx="295275" cy="427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20</xdr:col>
      <xdr:colOff>76200</xdr:colOff>
      <xdr:row>2</xdr:row>
      <xdr:rowOff>66675</xdr:rowOff>
    </xdr:from>
    <xdr:to>
      <xdr:col>24</xdr:col>
      <xdr:colOff>33929</xdr:colOff>
      <xdr:row>8</xdr:row>
      <xdr:rowOff>57150</xdr:rowOff>
    </xdr:to>
    <xdr:sp macro="" textlink="">
      <xdr:nvSpPr>
        <xdr:cNvPr id="15" name="四角形 9"/>
        <xdr:cNvSpPr/>
      </xdr:nvSpPr>
      <xdr:spPr>
        <a:xfrm>
          <a:off x="6600825" y="419100"/>
          <a:ext cx="2291354" cy="1038225"/>
        </a:xfrm>
        <a:prstGeom prst="rect">
          <a:avLst/>
        </a:prstGeom>
        <a:solidFill>
          <a:schemeClr val="bg1"/>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20</xdr:col>
      <xdr:colOff>123825</xdr:colOff>
      <xdr:row>2</xdr:row>
      <xdr:rowOff>57150</xdr:rowOff>
    </xdr:from>
    <xdr:to>
      <xdr:col>23</xdr:col>
      <xdr:colOff>580649</xdr:colOff>
      <xdr:row>8</xdr:row>
      <xdr:rowOff>9525</xdr:rowOff>
    </xdr:to>
    <xdr:sp macro="" textlink="">
      <xdr:nvSpPr>
        <xdr:cNvPr id="16" name="テキスト 10"/>
        <xdr:cNvSpPr txBox="1"/>
      </xdr:nvSpPr>
      <xdr:spPr>
        <a:xfrm>
          <a:off x="6648450" y="409575"/>
          <a:ext cx="2180849" cy="1000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一般の医療費控除の適用を</a:t>
          </a:r>
          <a:endParaRPr kumimoji="1" lang="en-US" altLang="ja-JP" sz="1200"/>
        </a:p>
        <a:p>
          <a:r>
            <a:rPr kumimoji="1" lang="ja-JP" altLang="en-US" sz="1200"/>
            <a:t>受けるかセルフメディケーション税制の適用を受けるか□にチェックしてください。</a:t>
          </a:r>
        </a:p>
      </xdr:txBody>
    </xdr:sp>
    <xdr:clientData/>
  </xdr:twoCellAnchor>
  <xdr:twoCellAnchor>
    <xdr:from>
      <xdr:col>1</xdr:col>
      <xdr:colOff>266701</xdr:colOff>
      <xdr:row>7</xdr:row>
      <xdr:rowOff>47625</xdr:rowOff>
    </xdr:from>
    <xdr:to>
      <xdr:col>20</xdr:col>
      <xdr:colOff>76201</xdr:colOff>
      <xdr:row>10</xdr:row>
      <xdr:rowOff>95250</xdr:rowOff>
    </xdr:to>
    <xdr:sp macro="" textlink="">
      <xdr:nvSpPr>
        <xdr:cNvPr id="17" name="直線 14"/>
        <xdr:cNvSpPr/>
      </xdr:nvSpPr>
      <xdr:spPr>
        <a:xfrm flipH="1">
          <a:off x="742951" y="1276350"/>
          <a:ext cx="5695950" cy="514350"/>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57151</xdr:colOff>
      <xdr:row>7</xdr:row>
      <xdr:rowOff>47625</xdr:rowOff>
    </xdr:from>
    <xdr:to>
      <xdr:col>20</xdr:col>
      <xdr:colOff>57151</xdr:colOff>
      <xdr:row>10</xdr:row>
      <xdr:rowOff>104775</xdr:rowOff>
    </xdr:to>
    <xdr:sp macro="" textlink="">
      <xdr:nvSpPr>
        <xdr:cNvPr id="18" name="直線 14"/>
        <xdr:cNvSpPr/>
      </xdr:nvSpPr>
      <xdr:spPr>
        <a:xfrm flipH="1">
          <a:off x="3771901" y="1276350"/>
          <a:ext cx="2647950" cy="523875"/>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6</xdr:col>
      <xdr:colOff>647700</xdr:colOff>
      <xdr:row>14</xdr:row>
      <xdr:rowOff>66675</xdr:rowOff>
    </xdr:from>
    <xdr:to>
      <xdr:col>20</xdr:col>
      <xdr:colOff>56560</xdr:colOff>
      <xdr:row>17</xdr:row>
      <xdr:rowOff>76083</xdr:rowOff>
    </xdr:to>
    <xdr:sp macro="" textlink="">
      <xdr:nvSpPr>
        <xdr:cNvPr id="19" name="楕円 18"/>
        <xdr:cNvSpPr/>
      </xdr:nvSpPr>
      <xdr:spPr>
        <a:xfrm>
          <a:off x="3067050" y="2476500"/>
          <a:ext cx="3352210" cy="523758"/>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20</xdr:col>
      <xdr:colOff>390524</xdr:colOff>
      <xdr:row>11</xdr:row>
      <xdr:rowOff>110837</xdr:rowOff>
    </xdr:from>
    <xdr:to>
      <xdr:col>24</xdr:col>
      <xdr:colOff>295275</xdr:colOff>
      <xdr:row>17</xdr:row>
      <xdr:rowOff>129887</xdr:rowOff>
    </xdr:to>
    <xdr:sp macro="" textlink="">
      <xdr:nvSpPr>
        <xdr:cNvPr id="20" name="図形 19"/>
        <xdr:cNvSpPr/>
      </xdr:nvSpPr>
      <xdr:spPr>
        <a:xfrm>
          <a:off x="6902160" y="2007178"/>
          <a:ext cx="2225388" cy="1066800"/>
        </a:xfrm>
        <a:prstGeom prst="wedgeRoundRectCallout">
          <a:avLst>
            <a:gd name="adj1" fmla="val -78346"/>
            <a:gd name="adj2" fmla="val 24268"/>
            <a:gd name="adj3" fmla="val 16667"/>
          </a:avLst>
        </a:prstGeom>
        <a:solidFill>
          <a:schemeClr val="bg1"/>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セルフメディケーション税制を選択された場合は</a:t>
          </a:r>
          <a:r>
            <a:rPr kumimoji="1" lang="ja-JP" altLang="en-US" sz="1200">
              <a:solidFill>
                <a:schemeClr val="tx1"/>
              </a:solidFill>
              <a:effectLst/>
              <a:latin typeface="+mn-lt"/>
              <a:ea typeface="+mn-ea"/>
              <a:cs typeface="+mn-cs"/>
            </a:rPr>
            <a:t>次の取組内容の</a:t>
          </a:r>
          <a:r>
            <a:rPr kumimoji="1" lang="ja-JP" altLang="ja-JP" sz="1200">
              <a:solidFill>
                <a:schemeClr val="tx1"/>
              </a:solidFill>
              <a:effectLst/>
              <a:latin typeface="+mn-lt"/>
              <a:ea typeface="+mn-ea"/>
              <a:cs typeface="+mn-cs"/>
            </a:rPr>
            <a:t>□にチェックしてください</a:t>
          </a:r>
          <a:r>
            <a:rPr kumimoji="1" lang="ja-JP" altLang="en-US" sz="1200">
              <a:solidFill>
                <a:schemeClr val="tx1"/>
              </a:solidFill>
              <a:effectLst/>
              <a:latin typeface="+mn-lt"/>
              <a:ea typeface="+mn-ea"/>
              <a:cs typeface="+mn-cs"/>
            </a:rPr>
            <a:t>。</a:t>
          </a:r>
          <a:r>
            <a:rPr kumimoji="1" lang="ja-JP" altLang="ja-JP" sz="1200">
              <a:solidFill>
                <a:schemeClr val="lt1"/>
              </a:solidFill>
              <a:effectLst/>
              <a:latin typeface="+mn-lt"/>
              <a:ea typeface="+mn-ea"/>
              <a:cs typeface="+mn-cs"/>
            </a:rPr>
            <a:t>。</a:t>
          </a:r>
          <a:endParaRPr lang="ja-JP" altLang="ja-JP" sz="1200">
            <a:effectLst/>
          </a:endParaRPr>
        </a:p>
        <a:p>
          <a:endParaRPr kumimoji="1" lang="ja-JP" altLang="en-US"/>
        </a:p>
      </xdr:txBody>
    </xdr:sp>
    <xdr:clientData/>
  </xdr:twoCellAnchor>
  <xdr:twoCellAnchor>
    <xdr:from>
      <xdr:col>0</xdr:col>
      <xdr:colOff>238124</xdr:colOff>
      <xdr:row>24</xdr:row>
      <xdr:rowOff>161924</xdr:rowOff>
    </xdr:from>
    <xdr:to>
      <xdr:col>4</xdr:col>
      <xdr:colOff>419099</xdr:colOff>
      <xdr:row>27</xdr:row>
      <xdr:rowOff>238125</xdr:rowOff>
    </xdr:to>
    <xdr:sp macro="" textlink="">
      <xdr:nvSpPr>
        <xdr:cNvPr id="24" name="テキスト 25"/>
        <xdr:cNvSpPr txBox="1"/>
      </xdr:nvSpPr>
      <xdr:spPr>
        <a:xfrm>
          <a:off x="238124" y="4791074"/>
          <a:ext cx="1933575" cy="1019176"/>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「医療を受けた方の氏名」、「続柄」、「病院・薬局等の支払先の名称」ごとにまとめて記入してください。</a:t>
          </a:r>
        </a:p>
      </xdr:txBody>
    </xdr:sp>
    <xdr:clientData/>
  </xdr:twoCellAnchor>
  <xdr:twoCellAnchor>
    <xdr:from>
      <xdr:col>0</xdr:col>
      <xdr:colOff>133349</xdr:colOff>
      <xdr:row>23</xdr:row>
      <xdr:rowOff>85725</xdr:rowOff>
    </xdr:from>
    <xdr:to>
      <xdr:col>4</xdr:col>
      <xdr:colOff>533399</xdr:colOff>
      <xdr:row>24</xdr:row>
      <xdr:rowOff>161924</xdr:rowOff>
    </xdr:to>
    <xdr:sp macro="" textlink="">
      <xdr:nvSpPr>
        <xdr:cNvPr id="6" name="右中かっこ 5"/>
        <xdr:cNvSpPr/>
      </xdr:nvSpPr>
      <xdr:spPr>
        <a:xfrm rot="5400000">
          <a:off x="1014412" y="3519487"/>
          <a:ext cx="390524" cy="2152650"/>
        </a:xfrm>
        <a:prstGeom prst="rightBrace">
          <a:avLst/>
        </a:prstGeom>
        <a:ln w="22225" cmpd="sng">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23</xdr:row>
      <xdr:rowOff>257176</xdr:rowOff>
    </xdr:from>
    <xdr:to>
      <xdr:col>23</xdr:col>
      <xdr:colOff>76200</xdr:colOff>
      <xdr:row>27</xdr:row>
      <xdr:rowOff>276225</xdr:rowOff>
    </xdr:to>
    <xdr:sp macro="" textlink="">
      <xdr:nvSpPr>
        <xdr:cNvPr id="26" name="図形 28"/>
        <xdr:cNvSpPr/>
      </xdr:nvSpPr>
      <xdr:spPr>
        <a:xfrm>
          <a:off x="6229350" y="4572001"/>
          <a:ext cx="2095500" cy="1276349"/>
        </a:xfrm>
        <a:prstGeom prst="wedgeRoundRectCallout">
          <a:avLst>
            <a:gd name="adj1" fmla="val -66151"/>
            <a:gd name="adj2" fmla="val -48492"/>
            <a:gd name="adj3" fmla="val 16667"/>
          </a:avLst>
        </a:prstGeom>
        <a:solidFill>
          <a:schemeClr val="lt1"/>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左に記入した医療費等の支払に対して、加入中の保険会社や社会保険から</a:t>
          </a:r>
          <a:r>
            <a:rPr kumimoji="1" lang="ja-JP" altLang="en-US" sz="1200">
              <a:solidFill>
                <a:schemeClr val="tx1"/>
              </a:solidFill>
              <a:effectLst/>
              <a:latin typeface="+mn-lt"/>
              <a:ea typeface="+mn-ea"/>
              <a:cs typeface="+mn-cs"/>
            </a:rPr>
            <a:t>補てんされた</a:t>
          </a:r>
          <a:r>
            <a:rPr kumimoji="1" lang="ja-JP" altLang="ja-JP" sz="1200">
              <a:solidFill>
                <a:schemeClr val="tx1"/>
              </a:solidFill>
              <a:effectLst/>
              <a:latin typeface="+mn-lt"/>
              <a:ea typeface="+mn-ea"/>
              <a:cs typeface="+mn-cs"/>
            </a:rPr>
            <a:t>金額を記入してください。</a:t>
          </a:r>
          <a:endParaRPr lang="ja-JP" altLang="ja-JP" sz="1200">
            <a:solidFill>
              <a:schemeClr val="tx1"/>
            </a:solidFill>
            <a:effectLst/>
          </a:endParaRPr>
        </a:p>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133351</xdr:rowOff>
    </xdr:from>
    <xdr:to>
      <xdr:col>2</xdr:col>
      <xdr:colOff>42545</xdr:colOff>
      <xdr:row>21</xdr:row>
      <xdr:rowOff>141606</xdr:rowOff>
    </xdr:to>
    <xdr:sp macro="" textlink="">
      <xdr:nvSpPr>
        <xdr:cNvPr id="2" name="図形 2"/>
        <xdr:cNvSpPr/>
      </xdr:nvSpPr>
      <xdr:spPr>
        <a:xfrm>
          <a:off x="247650" y="2114551"/>
          <a:ext cx="547370" cy="17322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8</xdr:col>
      <xdr:colOff>301625</xdr:colOff>
      <xdr:row>43</xdr:row>
      <xdr:rowOff>143510</xdr:rowOff>
    </xdr:from>
    <xdr:to>
      <xdr:col>9</xdr:col>
      <xdr:colOff>568325</xdr:colOff>
      <xdr:row>45</xdr:row>
      <xdr:rowOff>133350</xdr:rowOff>
    </xdr:to>
    <xdr:sp macro="" textlink="">
      <xdr:nvSpPr>
        <xdr:cNvPr id="3" name="図形 3"/>
        <xdr:cNvSpPr/>
      </xdr:nvSpPr>
      <xdr:spPr>
        <a:xfrm rot="16200000">
          <a:off x="3392805" y="9825355"/>
          <a:ext cx="485140" cy="685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10</xdr:col>
      <xdr:colOff>152400</xdr:colOff>
      <xdr:row>20</xdr:row>
      <xdr:rowOff>27940</xdr:rowOff>
    </xdr:from>
    <xdr:to>
      <xdr:col>10</xdr:col>
      <xdr:colOff>561975</xdr:colOff>
      <xdr:row>21</xdr:row>
      <xdr:rowOff>143510</xdr:rowOff>
    </xdr:to>
    <xdr:sp macro="" textlink="">
      <xdr:nvSpPr>
        <xdr:cNvPr id="4" name="図形 5"/>
        <xdr:cNvSpPr/>
      </xdr:nvSpPr>
      <xdr:spPr>
        <a:xfrm>
          <a:off x="4038600" y="3704590"/>
          <a:ext cx="409575" cy="45847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twoCellAnchor>
    <xdr:from>
      <xdr:col>11</xdr:col>
      <xdr:colOff>9525</xdr:colOff>
      <xdr:row>43</xdr:row>
      <xdr:rowOff>38100</xdr:rowOff>
    </xdr:from>
    <xdr:to>
      <xdr:col>12</xdr:col>
      <xdr:colOff>24130</xdr:colOff>
      <xdr:row>44</xdr:row>
      <xdr:rowOff>38100</xdr:rowOff>
    </xdr:to>
    <xdr:sp macro="" textlink="">
      <xdr:nvSpPr>
        <xdr:cNvPr id="5" name="図形 6"/>
        <xdr:cNvSpPr/>
      </xdr:nvSpPr>
      <xdr:spPr>
        <a:xfrm>
          <a:off x="4791075" y="9534525"/>
          <a:ext cx="367030"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9</xdr:row>
          <xdr:rowOff>171450</xdr:rowOff>
        </xdr:from>
        <xdr:to>
          <xdr:col>1</xdr:col>
          <xdr:colOff>400050</xdr:colOff>
          <xdr:row>11</xdr:row>
          <xdr:rowOff>19050</xdr:rowOff>
        </xdr:to>
        <xdr:sp macro="" textlink="">
          <xdr:nvSpPr>
            <xdr:cNvPr id="11265" name="チェック 5"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10</xdr:row>
          <xdr:rowOff>9525</xdr:rowOff>
        </xdr:from>
        <xdr:to>
          <xdr:col>9</xdr:col>
          <xdr:colOff>142875</xdr:colOff>
          <xdr:row>11</xdr:row>
          <xdr:rowOff>9525</xdr:rowOff>
        </xdr:to>
        <xdr:sp macro="" textlink="">
          <xdr:nvSpPr>
            <xdr:cNvPr id="11266" name="チェック 6"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14</xdr:row>
          <xdr:rowOff>142875</xdr:rowOff>
        </xdr:from>
        <xdr:to>
          <xdr:col>8</xdr:col>
          <xdr:colOff>247650</xdr:colOff>
          <xdr:row>16</xdr:row>
          <xdr:rowOff>38100</xdr:rowOff>
        </xdr:to>
        <xdr:sp macro="" textlink="">
          <xdr:nvSpPr>
            <xdr:cNvPr id="11267" name="チェック 7"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152400</xdr:rowOff>
        </xdr:from>
        <xdr:to>
          <xdr:col>10</xdr:col>
          <xdr:colOff>276225</xdr:colOff>
          <xdr:row>16</xdr:row>
          <xdr:rowOff>19050</xdr:rowOff>
        </xdr:to>
        <xdr:sp macro="" textlink="">
          <xdr:nvSpPr>
            <xdr:cNvPr id="11268" name="チェック 8"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14</xdr:row>
          <xdr:rowOff>152400</xdr:rowOff>
        </xdr:from>
        <xdr:to>
          <xdr:col>13</xdr:col>
          <xdr:colOff>9525</xdr:colOff>
          <xdr:row>16</xdr:row>
          <xdr:rowOff>19050</xdr:rowOff>
        </xdr:to>
        <xdr:sp macro="" textlink="">
          <xdr:nvSpPr>
            <xdr:cNvPr id="11269" name="チェック 9"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161925</xdr:rowOff>
        </xdr:from>
        <xdr:to>
          <xdr:col>8</xdr:col>
          <xdr:colOff>304800</xdr:colOff>
          <xdr:row>17</xdr:row>
          <xdr:rowOff>28575</xdr:rowOff>
        </xdr:to>
        <xdr:sp macro="" textlink="">
          <xdr:nvSpPr>
            <xdr:cNvPr id="11270" name="チェック 10"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152400</xdr:rowOff>
        </xdr:from>
        <xdr:to>
          <xdr:col>10</xdr:col>
          <xdr:colOff>285750</xdr:colOff>
          <xdr:row>17</xdr:row>
          <xdr:rowOff>19050</xdr:rowOff>
        </xdr:to>
        <xdr:sp macro="" textlink="">
          <xdr:nvSpPr>
            <xdr:cNvPr id="11271" name="チェック 11"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15</xdr:row>
          <xdr:rowOff>161925</xdr:rowOff>
        </xdr:from>
        <xdr:to>
          <xdr:col>12</xdr:col>
          <xdr:colOff>228600</xdr:colOff>
          <xdr:row>17</xdr:row>
          <xdr:rowOff>28575</xdr:rowOff>
        </xdr:to>
        <xdr:sp macro="" textlink="">
          <xdr:nvSpPr>
            <xdr:cNvPr id="11272" name="チェック 12"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227965</xdr:colOff>
      <xdr:row>11</xdr:row>
      <xdr:rowOff>85725</xdr:rowOff>
    </xdr:from>
    <xdr:to>
      <xdr:col>9</xdr:col>
      <xdr:colOff>104140</xdr:colOff>
      <xdr:row>13</xdr:row>
      <xdr:rowOff>161290</xdr:rowOff>
    </xdr:to>
    <xdr:sp macro="" textlink="">
      <xdr:nvSpPr>
        <xdr:cNvPr id="14" name="図形 13"/>
        <xdr:cNvSpPr/>
      </xdr:nvSpPr>
      <xdr:spPr>
        <a:xfrm>
          <a:off x="3218815" y="2066925"/>
          <a:ext cx="295275" cy="427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131445</xdr:colOff>
      <xdr:row>53</xdr:row>
      <xdr:rowOff>38100</xdr:rowOff>
    </xdr:from>
    <xdr:to>
      <xdr:col>10</xdr:col>
      <xdr:colOff>1760855</xdr:colOff>
      <xdr:row>60</xdr:row>
      <xdr:rowOff>143510</xdr:rowOff>
    </xdr:to>
    <xdr:sp macro="" textlink="">
      <xdr:nvSpPr>
        <xdr:cNvPr id="2" name="四角形 21"/>
        <xdr:cNvSpPr/>
      </xdr:nvSpPr>
      <xdr:spPr>
        <a:xfrm>
          <a:off x="388620" y="10175875"/>
          <a:ext cx="7630160" cy="1305560"/>
        </a:xfrm>
        <a:prstGeom prst="rect">
          <a:avLst/>
        </a:prstGeom>
        <a:solidFill>
          <a:schemeClr val="bg1">
            <a:lumMod val="8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sp>
    <xdr:clientData/>
  </xdr:twoCellAnchor>
  <xdr:twoCellAnchor editAs="oneCell">
    <xdr:from>
      <xdr:col>11</xdr:col>
      <xdr:colOff>276860</xdr:colOff>
      <xdr:row>28</xdr:row>
      <xdr:rowOff>14605</xdr:rowOff>
    </xdr:from>
    <xdr:to>
      <xdr:col>19</xdr:col>
      <xdr:colOff>48260</xdr:colOff>
      <xdr:row>32</xdr:row>
      <xdr:rowOff>102235</xdr:rowOff>
    </xdr:to>
    <xdr:pic>
      <xdr:nvPicPr>
        <xdr:cNvPr id="3" name="図 2"/>
        <xdr:cNvPicPr>
          <a:picLocks noChangeAspect="1"/>
        </xdr:cNvPicPr>
      </xdr:nvPicPr>
      <xdr:blipFill>
        <a:blip xmlns:r="http://schemas.openxmlformats.org/officeDocument/2006/relationships" r:embed="rId1"/>
        <a:stretch>
          <a:fillRect/>
        </a:stretch>
      </xdr:blipFill>
      <xdr:spPr>
        <a:xfrm>
          <a:off x="8420735" y="5386705"/>
          <a:ext cx="5257800" cy="1068705"/>
        </a:xfrm>
        <a:prstGeom prst="rect">
          <a:avLst/>
        </a:prstGeom>
        <a:noFill/>
        <a:ln>
          <a:noFill/>
        </a:ln>
      </xdr:spPr>
    </xdr:pic>
    <xdr:clientData/>
  </xdr:twoCellAnchor>
  <xdr:twoCellAnchor editAs="oneCell">
    <xdr:from>
      <xdr:col>11</xdr:col>
      <xdr:colOff>331470</xdr:colOff>
      <xdr:row>34</xdr:row>
      <xdr:rowOff>83820</xdr:rowOff>
    </xdr:from>
    <xdr:to>
      <xdr:col>19</xdr:col>
      <xdr:colOff>125095</xdr:colOff>
      <xdr:row>41</xdr:row>
      <xdr:rowOff>635</xdr:rowOff>
    </xdr:to>
    <xdr:pic>
      <xdr:nvPicPr>
        <xdr:cNvPr id="4" name="図 3"/>
        <xdr:cNvPicPr>
          <a:picLocks noChangeAspect="1"/>
        </xdr:cNvPicPr>
      </xdr:nvPicPr>
      <xdr:blipFill>
        <a:blip xmlns:r="http://schemas.openxmlformats.org/officeDocument/2006/relationships" r:embed="rId2"/>
        <a:stretch>
          <a:fillRect/>
        </a:stretch>
      </xdr:blipFill>
      <xdr:spPr>
        <a:xfrm>
          <a:off x="8475345" y="6779895"/>
          <a:ext cx="5280025" cy="1116965"/>
        </a:xfrm>
        <a:prstGeom prst="rect">
          <a:avLst/>
        </a:prstGeom>
        <a:noFill/>
        <a:ln>
          <a:noFill/>
        </a:ln>
      </xdr:spPr>
    </xdr:pic>
    <xdr:clientData/>
  </xdr:twoCellAnchor>
  <xdr:twoCellAnchor>
    <xdr:from>
      <xdr:col>4</xdr:col>
      <xdr:colOff>501015</xdr:colOff>
      <xdr:row>0</xdr:row>
      <xdr:rowOff>0</xdr:rowOff>
    </xdr:from>
    <xdr:to>
      <xdr:col>5</xdr:col>
      <xdr:colOff>356870</xdr:colOff>
      <xdr:row>2</xdr:row>
      <xdr:rowOff>152400</xdr:rowOff>
    </xdr:to>
    <xdr:sp macro="" textlink="">
      <xdr:nvSpPr>
        <xdr:cNvPr id="5" name="楕円 4"/>
        <xdr:cNvSpPr/>
      </xdr:nvSpPr>
      <xdr:spPr>
        <a:xfrm>
          <a:off x="2453640" y="0"/>
          <a:ext cx="541655" cy="495300"/>
        </a:xfrm>
        <a:prstGeom prst="ellipse">
          <a:avLst/>
        </a:prstGeom>
        <a:solidFill>
          <a:schemeClr val="tx1">
            <a:lumMod val="65000"/>
            <a:lumOff val="35000"/>
          </a:schemeClr>
        </a:solidFill>
        <a:ln w="12700" cap="flat" cmpd="sng">
          <a:solidFill>
            <a:schemeClr val="tx1">
              <a:lumMod val="65000"/>
              <a:lumOff val="35000"/>
            </a:schemeClr>
          </a:solid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1"/>
        <a:lstStyle/>
        <a:p>
          <a:pPr algn="ctr"/>
          <a:r>
            <a:rPr kumimoji="1" lang="ja-JP" altLang="en-US" sz="3200" b="1"/>
            <a:t>?</a:t>
          </a:r>
        </a:p>
        <a:p>
          <a:pPr algn="ctr"/>
          <a:endParaRPr kumimoji="1" lang="ja-JP" altLang="en-US" sz="7200" b="1"/>
        </a:p>
      </xdr:txBody>
    </xdr:sp>
    <xdr:clientData/>
  </xdr:twoCellAnchor>
  <xdr:twoCellAnchor editAs="oneCell">
    <xdr:from>
      <xdr:col>11</xdr:col>
      <xdr:colOff>67310</xdr:colOff>
      <xdr:row>71</xdr:row>
      <xdr:rowOff>34290</xdr:rowOff>
    </xdr:from>
    <xdr:to>
      <xdr:col>19</xdr:col>
      <xdr:colOff>276225</xdr:colOff>
      <xdr:row>77</xdr:row>
      <xdr:rowOff>31115</xdr:rowOff>
    </xdr:to>
    <xdr:pic>
      <xdr:nvPicPr>
        <xdr:cNvPr id="6" name="図 6"/>
        <xdr:cNvPicPr>
          <a:picLocks noChangeAspect="1"/>
        </xdr:cNvPicPr>
      </xdr:nvPicPr>
      <xdr:blipFill>
        <a:blip xmlns:r="http://schemas.openxmlformats.org/officeDocument/2006/relationships" r:embed="rId3"/>
        <a:stretch>
          <a:fillRect/>
        </a:stretch>
      </xdr:blipFill>
      <xdr:spPr>
        <a:xfrm>
          <a:off x="8211185" y="13296265"/>
          <a:ext cx="5695315" cy="1025525"/>
        </a:xfrm>
        <a:prstGeom prst="rect">
          <a:avLst/>
        </a:prstGeom>
        <a:noFill/>
        <a:ln>
          <a:noFill/>
        </a:ln>
      </xdr:spPr>
    </xdr:pic>
    <xdr:clientData/>
  </xdr:twoCellAnchor>
  <xdr:twoCellAnchor editAs="oneCell">
    <xdr:from>
      <xdr:col>11</xdr:col>
      <xdr:colOff>170180</xdr:colOff>
      <xdr:row>78</xdr:row>
      <xdr:rowOff>29210</xdr:rowOff>
    </xdr:from>
    <xdr:to>
      <xdr:col>19</xdr:col>
      <xdr:colOff>414020</xdr:colOff>
      <xdr:row>84</xdr:row>
      <xdr:rowOff>67945</xdr:rowOff>
    </xdr:to>
    <xdr:pic>
      <xdr:nvPicPr>
        <xdr:cNvPr id="7" name="図 7"/>
        <xdr:cNvPicPr>
          <a:picLocks noChangeAspect="1"/>
        </xdr:cNvPicPr>
      </xdr:nvPicPr>
      <xdr:blipFill>
        <a:blip xmlns:r="http://schemas.openxmlformats.org/officeDocument/2006/relationships" r:embed="rId4"/>
        <a:stretch>
          <a:fillRect/>
        </a:stretch>
      </xdr:blipFill>
      <xdr:spPr>
        <a:xfrm>
          <a:off x="8314055" y="14491335"/>
          <a:ext cx="5730240" cy="1067435"/>
        </a:xfrm>
        <a:prstGeom prst="rect">
          <a:avLst/>
        </a:prstGeom>
        <a:noFill/>
        <a:ln>
          <a:noFill/>
        </a:ln>
      </xdr:spPr>
    </xdr:pic>
    <xdr:clientData/>
  </xdr:twoCellAnchor>
  <xdr:twoCellAnchor editAs="oneCell">
    <xdr:from>
      <xdr:col>5</xdr:col>
      <xdr:colOff>303530</xdr:colOff>
      <xdr:row>0</xdr:row>
      <xdr:rowOff>57150</xdr:rowOff>
    </xdr:from>
    <xdr:to>
      <xdr:col>8</xdr:col>
      <xdr:colOff>519430</xdr:colOff>
      <xdr:row>2</xdr:row>
      <xdr:rowOff>89535</xdr:rowOff>
    </xdr:to>
    <xdr:pic>
      <xdr:nvPicPr>
        <xdr:cNvPr id="8" name="図 16"/>
        <xdr:cNvPicPr>
          <a:picLocks noChangeAspect="1"/>
        </xdr:cNvPicPr>
      </xdr:nvPicPr>
      <xdr:blipFill>
        <a:blip xmlns:r="http://schemas.openxmlformats.org/officeDocument/2006/relationships" r:embed="rId5"/>
        <a:stretch>
          <a:fillRect/>
        </a:stretch>
      </xdr:blipFill>
      <xdr:spPr>
        <a:xfrm>
          <a:off x="2941955" y="57150"/>
          <a:ext cx="2273300" cy="375285"/>
        </a:xfrm>
        <a:prstGeom prst="rect">
          <a:avLst/>
        </a:prstGeom>
        <a:noFill/>
        <a:ln>
          <a:noFill/>
        </a:ln>
      </xdr:spPr>
    </xdr:pic>
    <xdr:clientData/>
  </xdr:twoCellAnchor>
  <xdr:twoCellAnchor editAs="oneCell">
    <xdr:from>
      <xdr:col>1</xdr:col>
      <xdr:colOff>180340</xdr:colOff>
      <xdr:row>81</xdr:row>
      <xdr:rowOff>144780</xdr:rowOff>
    </xdr:from>
    <xdr:to>
      <xdr:col>10</xdr:col>
      <xdr:colOff>512445</xdr:colOff>
      <xdr:row>93</xdr:row>
      <xdr:rowOff>68580</xdr:rowOff>
    </xdr:to>
    <xdr:pic>
      <xdr:nvPicPr>
        <xdr:cNvPr id="9" name="図 18"/>
        <xdr:cNvPicPr>
          <a:picLocks noChangeAspect="1"/>
        </xdr:cNvPicPr>
      </xdr:nvPicPr>
      <xdr:blipFill>
        <a:blip xmlns:r="http://schemas.openxmlformats.org/officeDocument/2006/relationships" r:embed="rId6"/>
        <a:stretch>
          <a:fillRect/>
        </a:stretch>
      </xdr:blipFill>
      <xdr:spPr>
        <a:xfrm>
          <a:off x="437515" y="15121255"/>
          <a:ext cx="6332855" cy="1981200"/>
        </a:xfrm>
        <a:prstGeom prst="rect">
          <a:avLst/>
        </a:prstGeom>
        <a:noFill/>
        <a:ln>
          <a:noFill/>
        </a:ln>
      </xdr:spPr>
    </xdr:pic>
    <xdr:clientData/>
  </xdr:twoCellAnchor>
  <xdr:twoCellAnchor>
    <xdr:from>
      <xdr:col>3</xdr:col>
      <xdr:colOff>142875</xdr:colOff>
      <xdr:row>15</xdr:row>
      <xdr:rowOff>140970</xdr:rowOff>
    </xdr:from>
    <xdr:to>
      <xdr:col>5</xdr:col>
      <xdr:colOff>521335</xdr:colOff>
      <xdr:row>25</xdr:row>
      <xdr:rowOff>149225</xdr:rowOff>
    </xdr:to>
    <xdr:sp macro="" textlink="">
      <xdr:nvSpPr>
        <xdr:cNvPr id="10" name="図形 20"/>
        <xdr:cNvSpPr/>
      </xdr:nvSpPr>
      <xdr:spPr>
        <a:xfrm>
          <a:off x="1409700" y="3103245"/>
          <a:ext cx="1750060" cy="1722755"/>
        </a:xfrm>
        <a:prstGeom prst="donut">
          <a:avLst>
            <a:gd name="adj" fmla="val 10230"/>
          </a:avLst>
        </a:prstGeom>
        <a:solidFill>
          <a:schemeClr val="bg1">
            <a:lumMod val="9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sp>
    <xdr:clientData/>
  </xdr:twoCellAnchor>
  <xdr:twoCellAnchor>
    <xdr:from>
      <xdr:col>6</xdr:col>
      <xdr:colOff>382270</xdr:colOff>
      <xdr:row>12</xdr:row>
      <xdr:rowOff>13970</xdr:rowOff>
    </xdr:from>
    <xdr:to>
      <xdr:col>10</xdr:col>
      <xdr:colOff>739140</xdr:colOff>
      <xdr:row>28</xdr:row>
      <xdr:rowOff>168275</xdr:rowOff>
    </xdr:to>
    <xdr:sp macro="" textlink="">
      <xdr:nvSpPr>
        <xdr:cNvPr id="11" name="図形 21"/>
        <xdr:cNvSpPr/>
      </xdr:nvSpPr>
      <xdr:spPr>
        <a:xfrm>
          <a:off x="3706495" y="2423795"/>
          <a:ext cx="3290570" cy="3116580"/>
        </a:xfrm>
        <a:prstGeom prst="mathMultiply">
          <a:avLst>
            <a:gd name="adj1" fmla="val 6929"/>
          </a:avLst>
        </a:prstGeom>
        <a:solidFill>
          <a:schemeClr val="bg1">
            <a:lumMod val="9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sp>
    <xdr:clientData/>
  </xdr:twoCellAnchor>
  <xdr:twoCellAnchor>
    <xdr:from>
      <xdr:col>0</xdr:col>
      <xdr:colOff>175895</xdr:colOff>
      <xdr:row>97</xdr:row>
      <xdr:rowOff>116840</xdr:rowOff>
    </xdr:from>
    <xdr:to>
      <xdr:col>10</xdr:col>
      <xdr:colOff>1200150</xdr:colOff>
      <xdr:row>100</xdr:row>
      <xdr:rowOff>118110</xdr:rowOff>
    </xdr:to>
    <xdr:sp macro="" textlink="">
      <xdr:nvSpPr>
        <xdr:cNvPr id="14" name="四角形 24"/>
        <xdr:cNvSpPr/>
      </xdr:nvSpPr>
      <xdr:spPr>
        <a:xfrm>
          <a:off x="175895" y="17836515"/>
          <a:ext cx="7282180" cy="515620"/>
        </a:xfrm>
        <a:prstGeom prst="rect">
          <a:avLst/>
        </a:prstGeom>
        <a:solidFill>
          <a:schemeClr val="bg1">
            <a:alpha val="0"/>
          </a:schemeClr>
        </a:solidFill>
        <a:ln w="12700" cap="flat" cmpd="sng">
          <a:solidFill>
            <a:sysClr val="windowText" lastClr="000000"/>
          </a:solidFill>
          <a:prstDash val="solid"/>
          <a:round/>
          <a:headEnd/>
          <a:tailEn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xdr:col>
      <xdr:colOff>167005</xdr:colOff>
      <xdr:row>53</xdr:row>
      <xdr:rowOff>135890</xdr:rowOff>
    </xdr:from>
    <xdr:to>
      <xdr:col>2</xdr:col>
      <xdr:colOff>598805</xdr:colOff>
      <xdr:row>55</xdr:row>
      <xdr:rowOff>116205</xdr:rowOff>
    </xdr:to>
    <xdr:sp macro="" textlink="">
      <xdr:nvSpPr>
        <xdr:cNvPr id="17" name="図形 15"/>
        <xdr:cNvSpPr/>
      </xdr:nvSpPr>
      <xdr:spPr>
        <a:xfrm>
          <a:off x="424180" y="10273665"/>
          <a:ext cx="755650" cy="323215"/>
        </a:xfrm>
        <a:prstGeom prst="roundRect">
          <a:avLst/>
        </a:prstGeom>
        <a:solidFill>
          <a:schemeClr val="tx1">
            <a:lumMod val="75000"/>
            <a:lumOff val="2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t" anchorCtr="1"/>
        <a:lstStyle/>
        <a:p>
          <a:r>
            <a:rPr kumimoji="1" lang="ja-JP" altLang="en-US" sz="1200" b="1">
              <a:latin typeface="HG丸ｺﾞｼｯｸM-PRO"/>
              <a:ea typeface="HG丸ｺﾞｼｯｸM-PRO"/>
            </a:rPr>
            <a:t>記入例</a:t>
          </a:r>
          <a:endParaRPr kumimoji="1" lang="ja-JP" altLang="en-US" sz="1200"/>
        </a:p>
      </xdr:txBody>
    </xdr:sp>
    <xdr:clientData/>
  </xdr:twoCellAnchor>
  <xdr:twoCellAnchor>
    <xdr:from>
      <xdr:col>0</xdr:col>
      <xdr:colOff>140335</xdr:colOff>
      <xdr:row>5</xdr:row>
      <xdr:rowOff>122555</xdr:rowOff>
    </xdr:from>
    <xdr:to>
      <xdr:col>10</xdr:col>
      <xdr:colOff>1836420</xdr:colOff>
      <xdr:row>6</xdr:row>
      <xdr:rowOff>151765</xdr:rowOff>
    </xdr:to>
    <xdr:sp macro="" textlink="">
      <xdr:nvSpPr>
        <xdr:cNvPr id="18" name="図形 17"/>
        <xdr:cNvSpPr/>
      </xdr:nvSpPr>
      <xdr:spPr>
        <a:xfrm>
          <a:off x="140335" y="979805"/>
          <a:ext cx="7954010" cy="267335"/>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Q1.　公的年金の収入しかありませんが、申告は必要ですか？</a:t>
          </a:r>
        </a:p>
      </xdr:txBody>
    </xdr:sp>
    <xdr:clientData/>
  </xdr:twoCellAnchor>
  <xdr:twoCellAnchor>
    <xdr:from>
      <xdr:col>0</xdr:col>
      <xdr:colOff>130810</xdr:colOff>
      <xdr:row>11</xdr:row>
      <xdr:rowOff>147320</xdr:rowOff>
    </xdr:from>
    <xdr:to>
      <xdr:col>10</xdr:col>
      <xdr:colOff>1836420</xdr:colOff>
      <xdr:row>11</xdr:row>
      <xdr:rowOff>394335</xdr:rowOff>
    </xdr:to>
    <xdr:sp macro="" textlink="">
      <xdr:nvSpPr>
        <xdr:cNvPr id="19" name="図形 18"/>
        <xdr:cNvSpPr/>
      </xdr:nvSpPr>
      <xdr:spPr>
        <a:xfrm>
          <a:off x="130810" y="2099945"/>
          <a:ext cx="7963535" cy="247015"/>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Q２.　医療費控除の対象となるのはどのような費用ですか？</a:t>
          </a:r>
        </a:p>
      </xdr:txBody>
    </xdr:sp>
    <xdr:clientData/>
  </xdr:twoCellAnchor>
  <xdr:twoCellAnchor>
    <xdr:from>
      <xdr:col>0</xdr:col>
      <xdr:colOff>124460</xdr:colOff>
      <xdr:row>26</xdr:row>
      <xdr:rowOff>192405</xdr:rowOff>
    </xdr:from>
    <xdr:to>
      <xdr:col>10</xdr:col>
      <xdr:colOff>1838325</xdr:colOff>
      <xdr:row>27</xdr:row>
      <xdr:rowOff>219710</xdr:rowOff>
    </xdr:to>
    <xdr:sp macro="" textlink="">
      <xdr:nvSpPr>
        <xdr:cNvPr id="20" name="図形 19"/>
        <xdr:cNvSpPr/>
      </xdr:nvSpPr>
      <xdr:spPr>
        <a:xfrm>
          <a:off x="124460" y="5040630"/>
          <a:ext cx="7971790" cy="274955"/>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Q３.　支払った医療費が１０万円以下の場合でも、医療費控除を受けることはできますか？</a:t>
          </a:r>
        </a:p>
      </xdr:txBody>
    </xdr:sp>
    <xdr:clientData/>
  </xdr:twoCellAnchor>
  <xdr:twoCellAnchor>
    <xdr:from>
      <xdr:col>0</xdr:col>
      <xdr:colOff>129540</xdr:colOff>
      <xdr:row>48</xdr:row>
      <xdr:rowOff>168910</xdr:rowOff>
    </xdr:from>
    <xdr:to>
      <xdr:col>10</xdr:col>
      <xdr:colOff>1851025</xdr:colOff>
      <xdr:row>49</xdr:row>
      <xdr:rowOff>149225</xdr:rowOff>
    </xdr:to>
    <xdr:sp macro="" textlink="">
      <xdr:nvSpPr>
        <xdr:cNvPr id="21" name="図形 20"/>
        <xdr:cNvSpPr/>
      </xdr:nvSpPr>
      <xdr:spPr>
        <a:xfrm>
          <a:off x="129540" y="9306560"/>
          <a:ext cx="7979410" cy="266065"/>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Q４.　今回から医療費の領収書が提出不要になったと聞いたのですが、本当ですか？</a:t>
          </a:r>
        </a:p>
      </xdr:txBody>
    </xdr:sp>
    <xdr:clientData/>
  </xdr:twoCellAnchor>
  <xdr:twoCellAnchor editAs="oneCell">
    <xdr:from>
      <xdr:col>2</xdr:col>
      <xdr:colOff>121920</xdr:colOff>
      <xdr:row>71</xdr:row>
      <xdr:rowOff>54610</xdr:rowOff>
    </xdr:from>
    <xdr:to>
      <xdr:col>9</xdr:col>
      <xdr:colOff>456565</xdr:colOff>
      <xdr:row>78</xdr:row>
      <xdr:rowOff>18415</xdr:rowOff>
    </xdr:to>
    <xdr:pic>
      <xdr:nvPicPr>
        <xdr:cNvPr id="22" name="図 24"/>
        <xdr:cNvPicPr>
          <a:picLocks noChangeAspect="1"/>
        </xdr:cNvPicPr>
      </xdr:nvPicPr>
      <xdr:blipFill>
        <a:blip xmlns:r="http://schemas.openxmlformats.org/officeDocument/2006/relationships" r:embed="rId7"/>
        <a:stretch>
          <a:fillRect/>
        </a:stretch>
      </xdr:blipFill>
      <xdr:spPr>
        <a:xfrm>
          <a:off x="702945" y="13316585"/>
          <a:ext cx="5135245" cy="1163955"/>
        </a:xfrm>
        <a:prstGeom prst="rect">
          <a:avLst/>
        </a:prstGeom>
        <a:solidFill>
          <a:sysClr val="window" lastClr="FFFFFF"/>
        </a:solidFill>
        <a:ln>
          <a:noFill/>
        </a:ln>
      </xdr:spPr>
    </xdr:pic>
    <xdr:clientData/>
  </xdr:twoCellAnchor>
  <xdr:twoCellAnchor editAs="oneCell">
    <xdr:from>
      <xdr:col>2</xdr:col>
      <xdr:colOff>641350</xdr:colOff>
      <xdr:row>53</xdr:row>
      <xdr:rowOff>161290</xdr:rowOff>
    </xdr:from>
    <xdr:to>
      <xdr:col>10</xdr:col>
      <xdr:colOff>171450</xdr:colOff>
      <xdr:row>60</xdr:row>
      <xdr:rowOff>114300</xdr:rowOff>
    </xdr:to>
    <xdr:pic>
      <xdr:nvPicPr>
        <xdr:cNvPr id="23" name="図 22"/>
        <xdr:cNvPicPr>
          <a:picLocks noChangeAspect="1"/>
        </xdr:cNvPicPr>
      </xdr:nvPicPr>
      <xdr:blipFill>
        <a:blip xmlns:r="http://schemas.openxmlformats.org/officeDocument/2006/relationships" r:embed="rId8"/>
        <a:stretch>
          <a:fillRect/>
        </a:stretch>
      </xdr:blipFill>
      <xdr:spPr>
        <a:xfrm>
          <a:off x="1222375" y="10299065"/>
          <a:ext cx="5207000" cy="1153160"/>
        </a:xfrm>
        <a:prstGeom prst="rect">
          <a:avLst/>
        </a:prstGeom>
        <a:solidFill>
          <a:sysClr val="window" lastClr="FFFFFF"/>
        </a:solidFill>
        <a:ln>
          <a:noFill/>
        </a:ln>
      </xdr:spPr>
    </xdr:pic>
    <xdr:clientData/>
  </xdr:twoCellAnchor>
  <xdr:twoCellAnchor>
    <xdr:from>
      <xdr:col>9</xdr:col>
      <xdr:colOff>648335</xdr:colOff>
      <xdr:row>54</xdr:row>
      <xdr:rowOff>104140</xdr:rowOff>
    </xdr:from>
    <xdr:to>
      <xdr:col>10</xdr:col>
      <xdr:colOff>1675765</xdr:colOff>
      <xdr:row>59</xdr:row>
      <xdr:rowOff>114300</xdr:rowOff>
    </xdr:to>
    <xdr:sp macro="" textlink="">
      <xdr:nvSpPr>
        <xdr:cNvPr id="24" name="図形 22"/>
        <xdr:cNvSpPr/>
      </xdr:nvSpPr>
      <xdr:spPr>
        <a:xfrm>
          <a:off x="6029960" y="10413365"/>
          <a:ext cx="1903730" cy="867410"/>
        </a:xfrm>
        <a:custGeom>
          <a:avLst>
            <a:gd name="adj1" fmla="val -83714"/>
            <a:gd name="adj2" fmla="val 33238"/>
            <a:gd name="adj3" fmla="val 16667"/>
          </a:avLst>
          <a:gdLst/>
          <a:ahLst/>
          <a:cxnLst/>
          <a:rect l="l" t="t" r="r" b="b"/>
          <a:pathLst>
            <a:path w="21600" h="21600">
              <a:moveTo>
                <a:pt x="5192" y="3589"/>
              </a:moveTo>
              <a:cubicBezTo>
                <a:pt x="5192" y="1599"/>
                <a:pt x="6193" y="-11"/>
                <a:pt x="7426" y="-11"/>
              </a:cubicBezTo>
              <a:lnTo>
                <a:pt x="7925" y="-11"/>
              </a:lnTo>
              <a:lnTo>
                <a:pt x="7925" y="-11"/>
              </a:lnTo>
              <a:lnTo>
                <a:pt x="12030" y="-11"/>
              </a:lnTo>
              <a:lnTo>
                <a:pt x="19364" y="-11"/>
              </a:lnTo>
              <a:cubicBezTo>
                <a:pt x="20599" y="-11"/>
                <a:pt x="21597" y="1599"/>
                <a:pt x="21597" y="3589"/>
              </a:cubicBezTo>
              <a:lnTo>
                <a:pt x="21597" y="12590"/>
              </a:lnTo>
              <a:lnTo>
                <a:pt x="21597" y="12590"/>
              </a:lnTo>
              <a:lnTo>
                <a:pt x="21597" y="17989"/>
              </a:lnTo>
              <a:lnTo>
                <a:pt x="21597" y="17989"/>
              </a:lnTo>
              <a:cubicBezTo>
                <a:pt x="21597" y="19979"/>
                <a:pt x="20599" y="21588"/>
                <a:pt x="19364" y="21588"/>
              </a:cubicBezTo>
              <a:lnTo>
                <a:pt x="12030" y="21588"/>
              </a:lnTo>
              <a:lnTo>
                <a:pt x="7925" y="21588"/>
              </a:lnTo>
              <a:lnTo>
                <a:pt x="7925" y="21588"/>
              </a:lnTo>
              <a:lnTo>
                <a:pt x="7426" y="21588"/>
              </a:lnTo>
              <a:cubicBezTo>
                <a:pt x="6193" y="21588"/>
                <a:pt x="5192" y="19979"/>
                <a:pt x="5192" y="17989"/>
              </a:cubicBezTo>
              <a:lnTo>
                <a:pt x="5191" y="17431"/>
              </a:lnTo>
              <a:lnTo>
                <a:pt x="0" y="17228"/>
              </a:lnTo>
              <a:lnTo>
                <a:pt x="5192" y="14736"/>
              </a:lnTo>
              <a:lnTo>
                <a:pt x="5192" y="3589"/>
              </a:lnTo>
              <a:close/>
            </a:path>
          </a:pathLst>
        </a:custGeom>
        <a:solidFill>
          <a:schemeClr val="bg1">
            <a:lumMod val="95000"/>
          </a:schemeClr>
        </a:solidFill>
        <a:ln w="3175"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pPr algn="l"/>
          <a:r>
            <a:rPr kumimoji="1" lang="ja-JP" altLang="en-US" sz="950">
              <a:solidFill>
                <a:sysClr val="windowText" lastClr="000000"/>
              </a:solidFill>
              <a:latin typeface="HG丸ｺﾞｼｯｸM-PRO"/>
              <a:ea typeface="HG丸ｺﾞｼｯｸM-PRO"/>
            </a:rPr>
            <a:t>           医療を受けた人別に、</a:t>
          </a:r>
          <a:endParaRPr kumimoji="1" lang="ja-JP" altLang="en-US" sz="1000">
            <a:solidFill>
              <a:sysClr val="windowText" lastClr="000000"/>
            </a:solidFill>
            <a:latin typeface="HG丸ｺﾞｼｯｸM-PRO"/>
            <a:ea typeface="HG丸ｺﾞｼｯｸM-PRO"/>
          </a:endParaRPr>
        </a:p>
        <a:p>
          <a:pPr algn="l"/>
          <a:r>
            <a:rPr kumimoji="1" lang="ja-JP" altLang="en-US" sz="950">
              <a:solidFill>
                <a:sysClr val="windowText" lastClr="000000"/>
              </a:solidFill>
              <a:latin typeface="HG丸ｺﾞｼｯｸM-PRO"/>
              <a:ea typeface="HG丸ｺﾞｼｯｸM-PRO"/>
            </a:rPr>
            <a:t>           病院・薬局ごとに</a:t>
          </a:r>
          <a:endParaRPr kumimoji="1" lang="ja-JP" altLang="en-US" sz="1000">
            <a:solidFill>
              <a:sysClr val="windowText" lastClr="000000"/>
            </a:solidFill>
            <a:latin typeface="HG丸ｺﾞｼｯｸM-PRO"/>
            <a:ea typeface="HG丸ｺﾞｼｯｸM-PRO"/>
          </a:endParaRPr>
        </a:p>
        <a:p>
          <a:pPr algn="l"/>
          <a:r>
            <a:rPr kumimoji="1" lang="ja-JP" altLang="en-US" sz="950">
              <a:solidFill>
                <a:sysClr val="windowText" lastClr="000000"/>
              </a:solidFill>
              <a:latin typeface="HG丸ｺﾞｼｯｸM-PRO"/>
              <a:ea typeface="HG丸ｺﾞｼｯｸM-PRO"/>
            </a:rPr>
            <a:t>           まとめて記入して</a:t>
          </a:r>
          <a:endParaRPr kumimoji="1" lang="ja-JP" altLang="en-US" sz="1000">
            <a:solidFill>
              <a:sysClr val="windowText" lastClr="000000"/>
            </a:solidFill>
            <a:latin typeface="HG丸ｺﾞｼｯｸM-PRO"/>
            <a:ea typeface="HG丸ｺﾞｼｯｸM-PRO"/>
          </a:endParaRPr>
        </a:p>
        <a:p>
          <a:pPr algn="l"/>
          <a:r>
            <a:rPr kumimoji="1" lang="ja-JP" altLang="en-US" sz="950">
              <a:solidFill>
                <a:sysClr val="windowText" lastClr="000000"/>
              </a:solidFill>
              <a:latin typeface="HG丸ｺﾞｼｯｸM-PRO"/>
              <a:ea typeface="HG丸ｺﾞｼｯｸM-PRO"/>
            </a:rPr>
            <a:t>           差し支えありません。</a:t>
          </a:r>
          <a:endParaRPr kumimoji="1" lang="ja-JP" altLang="en-US" sz="1000">
            <a:solidFill>
              <a:sysClr val="windowText" lastClr="000000"/>
            </a:solidFill>
            <a:latin typeface="HG丸ｺﾞｼｯｸM-PRO"/>
            <a:ea typeface="HG丸ｺﾞｼｯｸM-PRO"/>
          </a:endParaRPr>
        </a:p>
      </xdr:txBody>
    </xdr:sp>
    <xdr:clientData/>
  </xdr:twoCellAnchor>
  <xdr:twoCellAnchor editAs="oneCell">
    <xdr:from>
      <xdr:col>9</xdr:col>
      <xdr:colOff>351155</xdr:colOff>
      <xdr:row>84</xdr:row>
      <xdr:rowOff>133350</xdr:rowOff>
    </xdr:from>
    <xdr:to>
      <xdr:col>16</xdr:col>
      <xdr:colOff>355600</xdr:colOff>
      <xdr:row>96</xdr:row>
      <xdr:rowOff>57785</xdr:rowOff>
    </xdr:to>
    <xdr:pic>
      <xdr:nvPicPr>
        <xdr:cNvPr id="25" name="図 24"/>
        <xdr:cNvPicPr>
          <a:picLocks noChangeAspect="1"/>
        </xdr:cNvPicPr>
      </xdr:nvPicPr>
      <xdr:blipFill>
        <a:blip xmlns:r="http://schemas.openxmlformats.org/officeDocument/2006/relationships" r:embed="rId9"/>
        <a:stretch>
          <a:fillRect/>
        </a:stretch>
      </xdr:blipFill>
      <xdr:spPr>
        <a:xfrm>
          <a:off x="5732780" y="15624175"/>
          <a:ext cx="6195695" cy="1981835"/>
        </a:xfrm>
        <a:prstGeom prst="rect">
          <a:avLst/>
        </a:prstGeom>
        <a:noFill/>
        <a:ln>
          <a:noFill/>
        </a:ln>
      </xdr:spPr>
    </xdr:pic>
    <xdr:clientData/>
  </xdr:twoCellAnchor>
  <xdr:twoCellAnchor editAs="oneCell">
    <xdr:from>
      <xdr:col>12</xdr:col>
      <xdr:colOff>123190</xdr:colOff>
      <xdr:row>14</xdr:row>
      <xdr:rowOff>8890</xdr:rowOff>
    </xdr:from>
    <xdr:to>
      <xdr:col>21</xdr:col>
      <xdr:colOff>127000</xdr:colOff>
      <xdr:row>25</xdr:row>
      <xdr:rowOff>104775</xdr:rowOff>
    </xdr:to>
    <xdr:pic>
      <xdr:nvPicPr>
        <xdr:cNvPr id="26" name="図 25"/>
        <xdr:cNvPicPr>
          <a:picLocks noChangeAspect="1"/>
        </xdr:cNvPicPr>
      </xdr:nvPicPr>
      <xdr:blipFill>
        <a:blip xmlns:r="http://schemas.openxmlformats.org/officeDocument/2006/relationships" r:embed="rId10"/>
        <a:stretch>
          <a:fillRect/>
        </a:stretch>
      </xdr:blipFill>
      <xdr:spPr>
        <a:xfrm>
          <a:off x="8952865" y="2799715"/>
          <a:ext cx="6176010" cy="1981835"/>
        </a:xfrm>
        <a:prstGeom prst="rect">
          <a:avLst/>
        </a:prstGeom>
        <a:noFill/>
        <a:ln>
          <a:noFill/>
        </a:ln>
      </xdr:spPr>
    </xdr:pic>
    <xdr:clientData/>
  </xdr:twoCellAnchor>
  <xdr:twoCellAnchor>
    <xdr:from>
      <xdr:col>1</xdr:col>
      <xdr:colOff>264795</xdr:colOff>
      <xdr:row>29</xdr:row>
      <xdr:rowOff>8890</xdr:rowOff>
    </xdr:from>
    <xdr:to>
      <xdr:col>10</xdr:col>
      <xdr:colOff>753745</xdr:colOff>
      <xdr:row>31</xdr:row>
      <xdr:rowOff>7620</xdr:rowOff>
    </xdr:to>
    <xdr:sp macro="" textlink="">
      <xdr:nvSpPr>
        <xdr:cNvPr id="27" name="図形 26"/>
        <xdr:cNvSpPr/>
      </xdr:nvSpPr>
      <xdr:spPr>
        <a:xfrm>
          <a:off x="521970" y="5666740"/>
          <a:ext cx="6489700" cy="379730"/>
        </a:xfrm>
        <a:prstGeom prst="bracketPair">
          <a:avLst/>
        </a:prstGeom>
        <a:noFill/>
      </xdr:spPr>
      <xdr:style>
        <a:lnRef idx="1">
          <a:schemeClr val="accent1"/>
        </a:lnRef>
        <a:fillRef idx="0">
          <a:schemeClr val="accent1"/>
        </a:fillRef>
        <a:effectRef idx="0">
          <a:schemeClr val="accent1"/>
        </a:effectRef>
        <a:fontRef idx="minor">
          <a:schemeClr val="tx1"/>
        </a:fontRef>
      </xdr:style>
    </xdr:sp>
    <xdr:clientData/>
  </xdr:twoCellAnchor>
  <xdr:twoCellAnchor>
    <xdr:from>
      <xdr:col>2</xdr:col>
      <xdr:colOff>180975</xdr:colOff>
      <xdr:row>45</xdr:row>
      <xdr:rowOff>46990</xdr:rowOff>
    </xdr:from>
    <xdr:to>
      <xdr:col>10</xdr:col>
      <xdr:colOff>577215</xdr:colOff>
      <xdr:row>48</xdr:row>
      <xdr:rowOff>20320</xdr:rowOff>
    </xdr:to>
    <xdr:sp macro="" textlink="">
      <xdr:nvSpPr>
        <xdr:cNvPr id="28" name="四角形 27"/>
        <xdr:cNvSpPr/>
      </xdr:nvSpPr>
      <xdr:spPr>
        <a:xfrm>
          <a:off x="762000" y="8641715"/>
          <a:ext cx="6073140" cy="516255"/>
        </a:xfrm>
        <a:prstGeom prst="rect">
          <a:avLst/>
        </a:prstGeom>
        <a:solidFill>
          <a:schemeClr val="bg1">
            <a:alpha val="0"/>
          </a:schemeClr>
        </a:solidFill>
        <a:ln w="6350" cap="rnd" cmpd="sng">
          <a:solidFill>
            <a:schemeClr val="bg1">
              <a:lumMod val="65000"/>
            </a:schemeClr>
          </a:solidFill>
          <a:prstDash val="solid"/>
          <a:round/>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a:solidFill>
                <a:sysClr val="windowText" lastClr="000000"/>
              </a:solidFill>
              <a:latin typeface="HG丸ｺﾞｼｯｸM-PRO"/>
              <a:ea typeface="HG丸ｺﾞｼｯｸM-PRO"/>
            </a:rPr>
            <a:t>（注意）市・県民税が非課税の方や、均等割のみの方は医療費控除を申告しても</a:t>
          </a:r>
        </a:p>
        <a:p>
          <a:r>
            <a:rPr kumimoji="1" lang="ja-JP" altLang="en-US">
              <a:solidFill>
                <a:sysClr val="windowText" lastClr="000000"/>
              </a:solidFill>
              <a:latin typeface="HG丸ｺﾞｼｯｸM-PRO"/>
              <a:ea typeface="HG丸ｺﾞｼｯｸM-PRO"/>
            </a:rPr>
            <a:t>            税額が変りませんので、あらかじめご了承下さい。</a:t>
          </a:r>
        </a:p>
      </xdr:txBody>
    </xdr:sp>
    <xdr:clientData/>
  </xdr:twoCellAnchor>
  <xdr:twoCellAnchor editAs="oneCell">
    <xdr:from>
      <xdr:col>2</xdr:col>
      <xdr:colOff>40640</xdr:colOff>
      <xdr:row>32</xdr:row>
      <xdr:rowOff>18415</xdr:rowOff>
    </xdr:from>
    <xdr:to>
      <xdr:col>10</xdr:col>
      <xdr:colOff>768985</xdr:colOff>
      <xdr:row>38</xdr:row>
      <xdr:rowOff>48895</xdr:rowOff>
    </xdr:to>
    <xdr:pic>
      <xdr:nvPicPr>
        <xdr:cNvPr id="32" name="図 31"/>
        <xdr:cNvPicPr>
          <a:picLocks noChangeAspect="1"/>
        </xdr:cNvPicPr>
      </xdr:nvPicPr>
      <xdr:blipFill>
        <a:blip xmlns:r="http://schemas.openxmlformats.org/officeDocument/2006/relationships" r:embed="rId11"/>
        <a:stretch>
          <a:fillRect/>
        </a:stretch>
      </xdr:blipFill>
      <xdr:spPr>
        <a:xfrm>
          <a:off x="621665" y="6371590"/>
          <a:ext cx="6405245" cy="1059180"/>
        </a:xfrm>
        <a:prstGeom prst="rect">
          <a:avLst/>
        </a:prstGeom>
        <a:solidFill>
          <a:schemeClr val="bg1">
            <a:lumMod val="95000"/>
          </a:schemeClr>
        </a:solidFill>
        <a:ln>
          <a:noFill/>
        </a:ln>
      </xdr:spPr>
    </xdr:pic>
    <xdr:clientData/>
  </xdr:twoCellAnchor>
  <xdr:twoCellAnchor editAs="oneCell">
    <xdr:from>
      <xdr:col>2</xdr:col>
      <xdr:colOff>36830</xdr:colOff>
      <xdr:row>38</xdr:row>
      <xdr:rowOff>103505</xdr:rowOff>
    </xdr:from>
    <xdr:to>
      <xdr:col>10</xdr:col>
      <xdr:colOff>763270</xdr:colOff>
      <xdr:row>44</xdr:row>
      <xdr:rowOff>167005</xdr:rowOff>
    </xdr:to>
    <xdr:pic>
      <xdr:nvPicPr>
        <xdr:cNvPr id="40" name="図 39"/>
        <xdr:cNvPicPr>
          <a:picLocks noChangeAspect="1"/>
        </xdr:cNvPicPr>
      </xdr:nvPicPr>
      <xdr:blipFill>
        <a:blip xmlns:r="http://schemas.openxmlformats.org/officeDocument/2006/relationships" r:embed="rId12"/>
        <a:stretch>
          <a:fillRect/>
        </a:stretch>
      </xdr:blipFill>
      <xdr:spPr>
        <a:xfrm>
          <a:off x="617855" y="7485380"/>
          <a:ext cx="6403340" cy="1104900"/>
        </a:xfrm>
        <a:prstGeom prst="rect">
          <a:avLst/>
        </a:prstGeom>
        <a:solidFill>
          <a:schemeClr val="bg1">
            <a:lumMod val="95000"/>
          </a:schemeClr>
        </a:solidFill>
        <a:ln>
          <a:noFill/>
        </a:ln>
      </xdr:spPr>
    </xdr:pic>
    <xdr:clientData/>
  </xdr:twoCellAnchor>
  <xdr:twoCellAnchor editAs="oneCell">
    <xdr:from>
      <xdr:col>2</xdr:col>
      <xdr:colOff>325120</xdr:colOff>
      <xdr:row>14</xdr:row>
      <xdr:rowOff>111760</xdr:rowOff>
    </xdr:from>
    <xdr:to>
      <xdr:col>10</xdr:col>
      <xdr:colOff>844550</xdr:colOff>
      <xdr:row>26</xdr:row>
      <xdr:rowOff>36195</xdr:rowOff>
    </xdr:to>
    <xdr:pic>
      <xdr:nvPicPr>
        <xdr:cNvPr id="41" name="図 26"/>
        <xdr:cNvPicPr>
          <a:picLocks noChangeAspect="1"/>
        </xdr:cNvPicPr>
      </xdr:nvPicPr>
      <xdr:blipFill>
        <a:blip xmlns:r="http://schemas.openxmlformats.org/officeDocument/2006/relationships" r:embed="rId13"/>
        <a:stretch>
          <a:fillRect/>
        </a:stretch>
      </xdr:blipFill>
      <xdr:spPr>
        <a:xfrm>
          <a:off x="906145" y="2902585"/>
          <a:ext cx="6196330" cy="1981835"/>
        </a:xfrm>
        <a:prstGeom prst="rect">
          <a:avLst/>
        </a:prstGeom>
        <a:noFill/>
        <a:ln>
          <a:noFill/>
        </a:ln>
      </xdr:spPr>
    </xdr:pic>
    <xdr:clientData/>
  </xdr:twoCellAnchor>
  <xdr:twoCellAnchor>
    <xdr:from>
      <xdr:col>1</xdr:col>
      <xdr:colOff>200025</xdr:colOff>
      <xdr:row>63</xdr:row>
      <xdr:rowOff>27305</xdr:rowOff>
    </xdr:from>
    <xdr:to>
      <xdr:col>10</xdr:col>
      <xdr:colOff>1115060</xdr:colOff>
      <xdr:row>65</xdr:row>
      <xdr:rowOff>169545</xdr:rowOff>
    </xdr:to>
    <xdr:sp macro="" textlink="">
      <xdr:nvSpPr>
        <xdr:cNvPr id="42" name="図形 27"/>
        <xdr:cNvSpPr/>
      </xdr:nvSpPr>
      <xdr:spPr>
        <a:xfrm>
          <a:off x="457200" y="11892280"/>
          <a:ext cx="6915785" cy="497840"/>
        </a:xfrm>
        <a:prstGeom prst="bracketPair">
          <a:avLst/>
        </a:prstGeom>
        <a:noFill/>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132080</xdr:colOff>
      <xdr:row>56</xdr:row>
      <xdr:rowOff>38100</xdr:rowOff>
    </xdr:from>
    <xdr:to>
      <xdr:col>10</xdr:col>
      <xdr:colOff>1397000</xdr:colOff>
      <xdr:row>63</xdr:row>
      <xdr:rowOff>143510</xdr:rowOff>
    </xdr:to>
    <xdr:sp macro="" textlink="">
      <xdr:nvSpPr>
        <xdr:cNvPr id="36" name="四角形 21"/>
        <xdr:cNvSpPr/>
      </xdr:nvSpPr>
      <xdr:spPr>
        <a:xfrm>
          <a:off x="389255" y="10404475"/>
          <a:ext cx="7589520" cy="1305560"/>
        </a:xfrm>
        <a:prstGeom prst="rect">
          <a:avLst/>
        </a:prstGeom>
        <a:solidFill>
          <a:schemeClr val="bg1">
            <a:lumMod val="8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sp>
    <xdr:clientData/>
  </xdr:twoCellAnchor>
  <xdr:twoCellAnchor editAs="oneCell">
    <xdr:from>
      <xdr:col>11</xdr:col>
      <xdr:colOff>276860</xdr:colOff>
      <xdr:row>29</xdr:row>
      <xdr:rowOff>14605</xdr:rowOff>
    </xdr:from>
    <xdr:to>
      <xdr:col>19</xdr:col>
      <xdr:colOff>48260</xdr:colOff>
      <xdr:row>34</xdr:row>
      <xdr:rowOff>74930</xdr:rowOff>
    </xdr:to>
    <xdr:pic>
      <xdr:nvPicPr>
        <xdr:cNvPr id="3" name="図 2"/>
        <xdr:cNvPicPr>
          <a:picLocks noChangeAspect="1"/>
        </xdr:cNvPicPr>
      </xdr:nvPicPr>
      <xdr:blipFill>
        <a:blip xmlns:r="http://schemas.openxmlformats.org/officeDocument/2006/relationships" r:embed="rId1"/>
        <a:stretch>
          <a:fillRect/>
        </a:stretch>
      </xdr:blipFill>
      <xdr:spPr>
        <a:xfrm>
          <a:off x="8401685" y="5567680"/>
          <a:ext cx="5257800" cy="1069975"/>
        </a:xfrm>
        <a:prstGeom prst="rect">
          <a:avLst/>
        </a:prstGeom>
        <a:noFill/>
        <a:ln>
          <a:noFill/>
        </a:ln>
      </xdr:spPr>
    </xdr:pic>
    <xdr:clientData/>
  </xdr:twoCellAnchor>
  <xdr:twoCellAnchor editAs="oneCell">
    <xdr:from>
      <xdr:col>11</xdr:col>
      <xdr:colOff>331470</xdr:colOff>
      <xdr:row>35</xdr:row>
      <xdr:rowOff>83820</xdr:rowOff>
    </xdr:from>
    <xdr:to>
      <xdr:col>19</xdr:col>
      <xdr:colOff>125095</xdr:colOff>
      <xdr:row>42</xdr:row>
      <xdr:rowOff>635</xdr:rowOff>
    </xdr:to>
    <xdr:pic>
      <xdr:nvPicPr>
        <xdr:cNvPr id="4" name="図 3"/>
        <xdr:cNvPicPr>
          <a:picLocks noChangeAspect="1"/>
        </xdr:cNvPicPr>
      </xdr:nvPicPr>
      <xdr:blipFill>
        <a:blip xmlns:r="http://schemas.openxmlformats.org/officeDocument/2006/relationships" r:embed="rId2"/>
        <a:stretch>
          <a:fillRect/>
        </a:stretch>
      </xdr:blipFill>
      <xdr:spPr>
        <a:xfrm>
          <a:off x="8456295" y="6817995"/>
          <a:ext cx="5280025" cy="1116965"/>
        </a:xfrm>
        <a:prstGeom prst="rect">
          <a:avLst/>
        </a:prstGeom>
        <a:noFill/>
        <a:ln>
          <a:noFill/>
        </a:ln>
      </xdr:spPr>
    </xdr:pic>
    <xdr:clientData/>
  </xdr:twoCellAnchor>
  <xdr:twoCellAnchor>
    <xdr:from>
      <xdr:col>4</xdr:col>
      <xdr:colOff>139065</xdr:colOff>
      <xdr:row>0</xdr:row>
      <xdr:rowOff>0</xdr:rowOff>
    </xdr:from>
    <xdr:to>
      <xdr:col>4</xdr:col>
      <xdr:colOff>680720</xdr:colOff>
      <xdr:row>2</xdr:row>
      <xdr:rowOff>152400</xdr:rowOff>
    </xdr:to>
    <xdr:sp macro="" textlink="">
      <xdr:nvSpPr>
        <xdr:cNvPr id="8" name="楕円 4"/>
        <xdr:cNvSpPr/>
      </xdr:nvSpPr>
      <xdr:spPr>
        <a:xfrm>
          <a:off x="2415540" y="0"/>
          <a:ext cx="541655" cy="495300"/>
        </a:xfrm>
        <a:prstGeom prst="ellipse">
          <a:avLst/>
        </a:prstGeom>
        <a:solidFill>
          <a:schemeClr val="tx1">
            <a:lumMod val="65000"/>
            <a:lumOff val="35000"/>
          </a:schemeClr>
        </a:solidFill>
        <a:ln w="12700" cap="flat" cmpd="sng">
          <a:solidFill>
            <a:schemeClr val="tx1">
              <a:lumMod val="65000"/>
              <a:lumOff val="35000"/>
            </a:schemeClr>
          </a:solid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1"/>
        <a:lstStyle/>
        <a:p>
          <a:pPr algn="ctr"/>
          <a:r>
            <a:rPr kumimoji="1" lang="ja-JP" altLang="en-US" sz="3200" b="1"/>
            <a:t>?</a:t>
          </a:r>
        </a:p>
        <a:p>
          <a:pPr algn="ctr"/>
          <a:endParaRPr kumimoji="1" lang="ja-JP" altLang="en-US" sz="7200" b="1"/>
        </a:p>
      </xdr:txBody>
    </xdr:sp>
    <xdr:clientData/>
  </xdr:twoCellAnchor>
  <xdr:twoCellAnchor editAs="oneCell">
    <xdr:from>
      <xdr:col>11</xdr:col>
      <xdr:colOff>67310</xdr:colOff>
      <xdr:row>72</xdr:row>
      <xdr:rowOff>34290</xdr:rowOff>
    </xdr:from>
    <xdr:to>
      <xdr:col>19</xdr:col>
      <xdr:colOff>276225</xdr:colOff>
      <xdr:row>78</xdr:row>
      <xdr:rowOff>31115</xdr:rowOff>
    </xdr:to>
    <xdr:pic>
      <xdr:nvPicPr>
        <xdr:cNvPr id="10" name="図 6"/>
        <xdr:cNvPicPr>
          <a:picLocks noChangeAspect="1"/>
        </xdr:cNvPicPr>
      </xdr:nvPicPr>
      <xdr:blipFill>
        <a:blip xmlns:r="http://schemas.openxmlformats.org/officeDocument/2006/relationships" r:embed="rId3"/>
        <a:stretch>
          <a:fillRect/>
        </a:stretch>
      </xdr:blipFill>
      <xdr:spPr>
        <a:xfrm>
          <a:off x="8192135" y="13143865"/>
          <a:ext cx="5695315" cy="1025525"/>
        </a:xfrm>
        <a:prstGeom prst="rect">
          <a:avLst/>
        </a:prstGeom>
        <a:noFill/>
        <a:ln>
          <a:noFill/>
        </a:ln>
      </xdr:spPr>
    </xdr:pic>
    <xdr:clientData/>
  </xdr:twoCellAnchor>
  <xdr:twoCellAnchor editAs="oneCell">
    <xdr:from>
      <xdr:col>11</xdr:col>
      <xdr:colOff>170180</xdr:colOff>
      <xdr:row>79</xdr:row>
      <xdr:rowOff>29210</xdr:rowOff>
    </xdr:from>
    <xdr:to>
      <xdr:col>19</xdr:col>
      <xdr:colOff>414020</xdr:colOff>
      <xdr:row>85</xdr:row>
      <xdr:rowOff>67945</xdr:rowOff>
    </xdr:to>
    <xdr:pic>
      <xdr:nvPicPr>
        <xdr:cNvPr id="11" name="図 7"/>
        <xdr:cNvPicPr>
          <a:picLocks noChangeAspect="1"/>
        </xdr:cNvPicPr>
      </xdr:nvPicPr>
      <xdr:blipFill>
        <a:blip xmlns:r="http://schemas.openxmlformats.org/officeDocument/2006/relationships" r:embed="rId4"/>
        <a:stretch>
          <a:fillRect/>
        </a:stretch>
      </xdr:blipFill>
      <xdr:spPr>
        <a:xfrm>
          <a:off x="8295005" y="14338935"/>
          <a:ext cx="5730240" cy="1067435"/>
        </a:xfrm>
        <a:prstGeom prst="rect">
          <a:avLst/>
        </a:prstGeom>
        <a:noFill/>
        <a:ln>
          <a:noFill/>
        </a:ln>
      </xdr:spPr>
    </xdr:pic>
    <xdr:clientData/>
  </xdr:twoCellAnchor>
  <xdr:twoCellAnchor editAs="oneCell">
    <xdr:from>
      <xdr:col>4</xdr:col>
      <xdr:colOff>657860</xdr:colOff>
      <xdr:row>0</xdr:row>
      <xdr:rowOff>57150</xdr:rowOff>
    </xdr:from>
    <xdr:to>
      <xdr:col>8</xdr:col>
      <xdr:colOff>187960</xdr:colOff>
      <xdr:row>2</xdr:row>
      <xdr:rowOff>89535</xdr:rowOff>
    </xdr:to>
    <xdr:pic>
      <xdr:nvPicPr>
        <xdr:cNvPr id="20" name="図 16"/>
        <xdr:cNvPicPr>
          <a:picLocks noChangeAspect="1"/>
        </xdr:cNvPicPr>
      </xdr:nvPicPr>
      <xdr:blipFill>
        <a:blip xmlns:r="http://schemas.openxmlformats.org/officeDocument/2006/relationships" r:embed="rId5"/>
        <a:stretch>
          <a:fillRect/>
        </a:stretch>
      </xdr:blipFill>
      <xdr:spPr>
        <a:xfrm>
          <a:off x="2934335" y="57150"/>
          <a:ext cx="2273300" cy="375285"/>
        </a:xfrm>
        <a:prstGeom prst="rect">
          <a:avLst/>
        </a:prstGeom>
        <a:noFill/>
        <a:ln>
          <a:noFill/>
        </a:ln>
      </xdr:spPr>
    </xdr:pic>
    <xdr:clientData/>
  </xdr:twoCellAnchor>
  <xdr:twoCellAnchor editAs="oneCell">
    <xdr:from>
      <xdr:col>1</xdr:col>
      <xdr:colOff>180340</xdr:colOff>
      <xdr:row>82</xdr:row>
      <xdr:rowOff>144780</xdr:rowOff>
    </xdr:from>
    <xdr:to>
      <xdr:col>10</xdr:col>
      <xdr:colOff>194310</xdr:colOff>
      <xdr:row>94</xdr:row>
      <xdr:rowOff>68580</xdr:rowOff>
    </xdr:to>
    <xdr:pic>
      <xdr:nvPicPr>
        <xdr:cNvPr id="22" name="図 18"/>
        <xdr:cNvPicPr>
          <a:picLocks noChangeAspect="1"/>
        </xdr:cNvPicPr>
      </xdr:nvPicPr>
      <xdr:blipFill>
        <a:blip xmlns:r="http://schemas.openxmlformats.org/officeDocument/2006/relationships" r:embed="rId6"/>
        <a:stretch>
          <a:fillRect/>
        </a:stretch>
      </xdr:blipFill>
      <xdr:spPr>
        <a:xfrm>
          <a:off x="437515" y="14968855"/>
          <a:ext cx="6338570" cy="1981200"/>
        </a:xfrm>
        <a:prstGeom prst="rect">
          <a:avLst/>
        </a:prstGeom>
        <a:noFill/>
        <a:ln>
          <a:noFill/>
        </a:ln>
      </xdr:spPr>
    </xdr:pic>
    <xdr:clientData/>
  </xdr:twoCellAnchor>
  <xdr:twoCellAnchor>
    <xdr:from>
      <xdr:col>2</xdr:col>
      <xdr:colOff>667385</xdr:colOff>
      <xdr:row>16</xdr:row>
      <xdr:rowOff>111125</xdr:rowOff>
    </xdr:from>
    <xdr:to>
      <xdr:col>5</xdr:col>
      <xdr:colOff>360680</xdr:colOff>
      <xdr:row>26</xdr:row>
      <xdr:rowOff>118745</xdr:rowOff>
    </xdr:to>
    <xdr:sp macro="" textlink="">
      <xdr:nvSpPr>
        <xdr:cNvPr id="24" name="図形 20"/>
        <xdr:cNvSpPr/>
      </xdr:nvSpPr>
      <xdr:spPr>
        <a:xfrm>
          <a:off x="1572260" y="3321050"/>
          <a:ext cx="1750695" cy="1722120"/>
        </a:xfrm>
        <a:prstGeom prst="donut">
          <a:avLst>
            <a:gd name="adj" fmla="val 10230"/>
          </a:avLst>
        </a:prstGeom>
        <a:solidFill>
          <a:schemeClr val="bg1">
            <a:lumMod val="9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sp>
    <xdr:clientData/>
  </xdr:twoCellAnchor>
  <xdr:twoCellAnchor>
    <xdr:from>
      <xdr:col>6</xdr:col>
      <xdr:colOff>103505</xdr:colOff>
      <xdr:row>13</xdr:row>
      <xdr:rowOff>13970</xdr:rowOff>
    </xdr:from>
    <xdr:to>
      <xdr:col>10</xdr:col>
      <xdr:colOff>454025</xdr:colOff>
      <xdr:row>29</xdr:row>
      <xdr:rowOff>168275</xdr:rowOff>
    </xdr:to>
    <xdr:sp macro="" textlink="">
      <xdr:nvSpPr>
        <xdr:cNvPr id="25" name="図形 21"/>
        <xdr:cNvSpPr/>
      </xdr:nvSpPr>
      <xdr:spPr>
        <a:xfrm>
          <a:off x="3751580" y="2671445"/>
          <a:ext cx="3284220" cy="3049905"/>
        </a:xfrm>
        <a:prstGeom prst="mathMultiply">
          <a:avLst>
            <a:gd name="adj1" fmla="val 6929"/>
          </a:avLst>
        </a:prstGeom>
        <a:solidFill>
          <a:schemeClr val="bg1">
            <a:lumMod val="9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sp>
    <xdr:clientData/>
  </xdr:twoCellAnchor>
  <xdr:twoCellAnchor editAs="oneCell">
    <xdr:from>
      <xdr:col>12</xdr:col>
      <xdr:colOff>62230</xdr:colOff>
      <xdr:row>18</xdr:row>
      <xdr:rowOff>53340</xdr:rowOff>
    </xdr:from>
    <xdr:to>
      <xdr:col>21</xdr:col>
      <xdr:colOff>57150</xdr:colOff>
      <xdr:row>29</xdr:row>
      <xdr:rowOff>49530</xdr:rowOff>
    </xdr:to>
    <xdr:pic>
      <xdr:nvPicPr>
        <xdr:cNvPr id="23" name="図 19"/>
        <xdr:cNvPicPr>
          <a:picLocks noChangeAspect="1"/>
        </xdr:cNvPicPr>
      </xdr:nvPicPr>
      <xdr:blipFill>
        <a:blip xmlns:r="http://schemas.openxmlformats.org/officeDocument/2006/relationships" r:embed="rId7"/>
        <a:stretch>
          <a:fillRect/>
        </a:stretch>
      </xdr:blipFill>
      <xdr:spPr>
        <a:xfrm>
          <a:off x="8872855" y="3606165"/>
          <a:ext cx="6167120" cy="1996440"/>
        </a:xfrm>
        <a:prstGeom prst="rect">
          <a:avLst/>
        </a:prstGeom>
        <a:noFill/>
        <a:ln>
          <a:noFill/>
        </a:ln>
      </xdr:spPr>
    </xdr:pic>
    <xdr:clientData/>
  </xdr:twoCellAnchor>
  <xdr:twoCellAnchor editAs="oneCell">
    <xdr:from>
      <xdr:col>1</xdr:col>
      <xdr:colOff>479425</xdr:colOff>
      <xdr:row>31</xdr:row>
      <xdr:rowOff>10160</xdr:rowOff>
    </xdr:from>
    <xdr:to>
      <xdr:col>10</xdr:col>
      <xdr:colOff>144780</xdr:colOff>
      <xdr:row>37</xdr:row>
      <xdr:rowOff>60960</xdr:rowOff>
    </xdr:to>
    <xdr:pic>
      <xdr:nvPicPr>
        <xdr:cNvPr id="26" name="図 22"/>
        <xdr:cNvPicPr>
          <a:picLocks noChangeAspect="1"/>
        </xdr:cNvPicPr>
      </xdr:nvPicPr>
      <xdr:blipFill>
        <a:blip xmlns:r="http://schemas.openxmlformats.org/officeDocument/2006/relationships" r:embed="rId8"/>
        <a:stretch>
          <a:fillRect/>
        </a:stretch>
      </xdr:blipFill>
      <xdr:spPr>
        <a:xfrm>
          <a:off x="736600" y="6058535"/>
          <a:ext cx="5989955" cy="1079500"/>
        </a:xfrm>
        <a:prstGeom prst="rect">
          <a:avLst/>
        </a:prstGeom>
        <a:noFill/>
        <a:ln>
          <a:noFill/>
        </a:ln>
      </xdr:spPr>
    </xdr:pic>
    <xdr:clientData/>
  </xdr:twoCellAnchor>
  <xdr:twoCellAnchor>
    <xdr:from>
      <xdr:col>0</xdr:col>
      <xdr:colOff>237490</xdr:colOff>
      <xdr:row>45</xdr:row>
      <xdr:rowOff>29210</xdr:rowOff>
    </xdr:from>
    <xdr:to>
      <xdr:col>10</xdr:col>
      <xdr:colOff>1262380</xdr:colOff>
      <xdr:row>48</xdr:row>
      <xdr:rowOff>35560</xdr:rowOff>
    </xdr:to>
    <xdr:sp macro="" textlink="">
      <xdr:nvSpPr>
        <xdr:cNvPr id="28" name="四角形 24"/>
        <xdr:cNvSpPr/>
      </xdr:nvSpPr>
      <xdr:spPr>
        <a:xfrm>
          <a:off x="237490" y="8490585"/>
          <a:ext cx="7606665" cy="406400"/>
        </a:xfrm>
        <a:prstGeom prst="rect">
          <a:avLst/>
        </a:prstGeom>
        <a:solidFill>
          <a:schemeClr val="bg1">
            <a:alpha val="0"/>
          </a:schemeClr>
        </a:solidFill>
        <a:ln w="12700" cap="flat" cmpd="sng">
          <a:solidFill>
            <a:sysClr val="windowText" lastClr="000000"/>
          </a:solidFill>
          <a:prstDash val="solid"/>
          <a:round/>
          <a:headEnd/>
          <a:tailEn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editAs="oneCell">
    <xdr:from>
      <xdr:col>1</xdr:col>
      <xdr:colOff>497840</xdr:colOff>
      <xdr:row>36</xdr:row>
      <xdr:rowOff>137795</xdr:rowOff>
    </xdr:from>
    <xdr:to>
      <xdr:col>10</xdr:col>
      <xdr:colOff>133985</xdr:colOff>
      <xdr:row>43</xdr:row>
      <xdr:rowOff>48260</xdr:rowOff>
    </xdr:to>
    <xdr:pic>
      <xdr:nvPicPr>
        <xdr:cNvPr id="27" name="図 23"/>
        <xdr:cNvPicPr>
          <a:picLocks noChangeAspect="1"/>
        </xdr:cNvPicPr>
      </xdr:nvPicPr>
      <xdr:blipFill>
        <a:blip xmlns:r="http://schemas.openxmlformats.org/officeDocument/2006/relationships" r:embed="rId9"/>
        <a:stretch>
          <a:fillRect/>
        </a:stretch>
      </xdr:blipFill>
      <xdr:spPr>
        <a:xfrm>
          <a:off x="755015" y="7043420"/>
          <a:ext cx="5960745" cy="1110615"/>
        </a:xfrm>
        <a:prstGeom prst="rect">
          <a:avLst/>
        </a:prstGeom>
        <a:noFill/>
        <a:ln>
          <a:noFill/>
        </a:ln>
      </xdr:spPr>
    </xdr:pic>
    <xdr:clientData/>
  </xdr:twoCellAnchor>
  <xdr:twoCellAnchor editAs="oneCell">
    <xdr:from>
      <xdr:col>9</xdr:col>
      <xdr:colOff>734695</xdr:colOff>
      <xdr:row>72</xdr:row>
      <xdr:rowOff>34290</xdr:rowOff>
    </xdr:from>
    <xdr:to>
      <xdr:col>15</xdr:col>
      <xdr:colOff>192405</xdr:colOff>
      <xdr:row>77</xdr:row>
      <xdr:rowOff>10795</xdr:rowOff>
    </xdr:to>
    <xdr:pic>
      <xdr:nvPicPr>
        <xdr:cNvPr id="29" name="図 14"/>
        <xdr:cNvPicPr>
          <a:picLocks noChangeAspect="1"/>
        </xdr:cNvPicPr>
      </xdr:nvPicPr>
      <xdr:blipFill>
        <a:blip xmlns:r="http://schemas.openxmlformats.org/officeDocument/2006/relationships" r:embed="rId10"/>
        <a:stretch>
          <a:fillRect/>
        </a:stretch>
      </xdr:blipFill>
      <xdr:spPr>
        <a:xfrm>
          <a:off x="6440170" y="13143865"/>
          <a:ext cx="4620260" cy="833755"/>
        </a:xfrm>
        <a:prstGeom prst="rect">
          <a:avLst/>
        </a:prstGeom>
        <a:noFill/>
        <a:ln>
          <a:noFill/>
        </a:ln>
      </xdr:spPr>
    </xdr:pic>
    <xdr:clientData/>
  </xdr:twoCellAnchor>
  <xdr:twoCellAnchor>
    <xdr:from>
      <xdr:col>1</xdr:col>
      <xdr:colOff>177165</xdr:colOff>
      <xdr:row>56</xdr:row>
      <xdr:rowOff>75565</xdr:rowOff>
    </xdr:from>
    <xdr:to>
      <xdr:col>2</xdr:col>
      <xdr:colOff>280670</xdr:colOff>
      <xdr:row>58</xdr:row>
      <xdr:rowOff>55880</xdr:rowOff>
    </xdr:to>
    <xdr:sp macro="" textlink="">
      <xdr:nvSpPr>
        <xdr:cNvPr id="30" name="図形 15"/>
        <xdr:cNvSpPr/>
      </xdr:nvSpPr>
      <xdr:spPr>
        <a:xfrm>
          <a:off x="434340" y="10441940"/>
          <a:ext cx="751205" cy="323215"/>
        </a:xfrm>
        <a:prstGeom prst="roundRect">
          <a:avLst/>
        </a:prstGeom>
        <a:solidFill>
          <a:schemeClr val="tx1">
            <a:lumMod val="65000"/>
            <a:lumOff val="3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lstStyle/>
        <a:p>
          <a:r>
            <a:rPr kumimoji="1" lang="ja-JP" altLang="en-US" sz="1200" b="1">
              <a:latin typeface="HG丸ｺﾞｼｯｸM-PRO"/>
              <a:ea typeface="HG丸ｺﾞｼｯｸM-PRO"/>
            </a:rPr>
            <a:t>記入例</a:t>
          </a:r>
          <a:endParaRPr kumimoji="1" lang="ja-JP" altLang="en-US" sz="1200"/>
        </a:p>
      </xdr:txBody>
    </xdr:sp>
    <xdr:clientData/>
  </xdr:twoCellAnchor>
  <xdr:twoCellAnchor>
    <xdr:from>
      <xdr:col>0</xdr:col>
      <xdr:colOff>217170</xdr:colOff>
      <xdr:row>5</xdr:row>
      <xdr:rowOff>122555</xdr:rowOff>
    </xdr:from>
    <xdr:to>
      <xdr:col>10</xdr:col>
      <xdr:colOff>1514475</xdr:colOff>
      <xdr:row>6</xdr:row>
      <xdr:rowOff>151765</xdr:rowOff>
    </xdr:to>
    <xdr:sp macro="" textlink="">
      <xdr:nvSpPr>
        <xdr:cNvPr id="32" name="図形 17"/>
        <xdr:cNvSpPr/>
      </xdr:nvSpPr>
      <xdr:spPr>
        <a:xfrm>
          <a:off x="217170" y="979805"/>
          <a:ext cx="7879080" cy="267335"/>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Q1.　公的年金の収入しかありませんが、申告は必要ですか？</a:t>
          </a:r>
        </a:p>
      </xdr:txBody>
    </xdr:sp>
    <xdr:clientData/>
  </xdr:twoCellAnchor>
  <xdr:twoCellAnchor>
    <xdr:from>
      <xdr:col>0</xdr:col>
      <xdr:colOff>219075</xdr:colOff>
      <xdr:row>12</xdr:row>
      <xdr:rowOff>161290</xdr:rowOff>
    </xdr:from>
    <xdr:to>
      <xdr:col>10</xdr:col>
      <xdr:colOff>1496060</xdr:colOff>
      <xdr:row>12</xdr:row>
      <xdr:rowOff>427990</xdr:rowOff>
    </xdr:to>
    <xdr:sp macro="" textlink="">
      <xdr:nvSpPr>
        <xdr:cNvPr id="33" name="図形 18"/>
        <xdr:cNvSpPr/>
      </xdr:nvSpPr>
      <xdr:spPr>
        <a:xfrm>
          <a:off x="219075" y="2380615"/>
          <a:ext cx="7858760" cy="266700"/>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Q２.　医療費控除の対象となるのはどのような費用ですか？</a:t>
          </a:r>
        </a:p>
      </xdr:txBody>
    </xdr:sp>
    <xdr:clientData/>
  </xdr:twoCellAnchor>
  <xdr:twoCellAnchor>
    <xdr:from>
      <xdr:col>0</xdr:col>
      <xdr:colOff>237490</xdr:colOff>
      <xdr:row>27</xdr:row>
      <xdr:rowOff>209550</xdr:rowOff>
    </xdr:from>
    <xdr:to>
      <xdr:col>10</xdr:col>
      <xdr:colOff>1514475</xdr:colOff>
      <xdr:row>29</xdr:row>
      <xdr:rowOff>19050</xdr:rowOff>
    </xdr:to>
    <xdr:sp macro="" textlink="">
      <xdr:nvSpPr>
        <xdr:cNvPr id="34" name="図形 19"/>
        <xdr:cNvSpPr/>
      </xdr:nvSpPr>
      <xdr:spPr>
        <a:xfrm>
          <a:off x="237490" y="5305425"/>
          <a:ext cx="7858760" cy="266700"/>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Q３.　支払った医療費が１０万円以下の場合でも、医療費控除を受けることはできますか？</a:t>
          </a:r>
        </a:p>
      </xdr:txBody>
    </xdr:sp>
    <xdr:clientData/>
  </xdr:twoCellAnchor>
  <xdr:twoCellAnchor>
    <xdr:from>
      <xdr:col>0</xdr:col>
      <xdr:colOff>225425</xdr:colOff>
      <xdr:row>51</xdr:row>
      <xdr:rowOff>228600</xdr:rowOff>
    </xdr:from>
    <xdr:to>
      <xdr:col>10</xdr:col>
      <xdr:colOff>1502410</xdr:colOff>
      <xdr:row>52</xdr:row>
      <xdr:rowOff>151765</xdr:rowOff>
    </xdr:to>
    <xdr:sp macro="" textlink="">
      <xdr:nvSpPr>
        <xdr:cNvPr id="35" name="図形 20"/>
        <xdr:cNvSpPr/>
      </xdr:nvSpPr>
      <xdr:spPr>
        <a:xfrm>
          <a:off x="225425" y="9566275"/>
          <a:ext cx="7858760" cy="266065"/>
        </a:xfrm>
        <a:prstGeom prst="roundRect">
          <a:avLst/>
        </a:prstGeom>
        <a:solidFill>
          <a:schemeClr val="tx1">
            <a:lumMod val="85000"/>
            <a:lumOff val="15000"/>
          </a:schemeClr>
        </a:solidFill>
        <a:ln w="12700" cap="flat" cmpd="sng">
          <a:no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nchor="ctr" anchorCtr="0"/>
        <a:lstStyle/>
        <a:p>
          <a:r>
            <a:rPr kumimoji="1" lang="ja-JP" altLang="en-US" sz="1200" b="1">
              <a:latin typeface="HG丸ｺﾞｼｯｸM-PRO"/>
              <a:ea typeface="HG丸ｺﾞｼｯｸM-PRO"/>
            </a:rPr>
            <a:t>Q４.　今回から医療費の領収書が提出不要になったと聞いたのですが、本当ですか？</a:t>
          </a:r>
        </a:p>
      </xdr:txBody>
    </xdr:sp>
    <xdr:clientData/>
  </xdr:twoCellAnchor>
  <xdr:twoCellAnchor editAs="oneCell">
    <xdr:from>
      <xdr:col>2</xdr:col>
      <xdr:colOff>121920</xdr:colOff>
      <xdr:row>72</xdr:row>
      <xdr:rowOff>54610</xdr:rowOff>
    </xdr:from>
    <xdr:to>
      <xdr:col>9</xdr:col>
      <xdr:colOff>456565</xdr:colOff>
      <xdr:row>79</xdr:row>
      <xdr:rowOff>18415</xdr:rowOff>
    </xdr:to>
    <xdr:pic>
      <xdr:nvPicPr>
        <xdr:cNvPr id="39" name="図 24"/>
        <xdr:cNvPicPr>
          <a:picLocks noChangeAspect="1"/>
        </xdr:cNvPicPr>
      </xdr:nvPicPr>
      <xdr:blipFill>
        <a:blip xmlns:r="http://schemas.openxmlformats.org/officeDocument/2006/relationships" r:embed="rId11"/>
        <a:stretch>
          <a:fillRect/>
        </a:stretch>
      </xdr:blipFill>
      <xdr:spPr>
        <a:xfrm>
          <a:off x="1026795" y="13164185"/>
          <a:ext cx="5135245" cy="1163955"/>
        </a:xfrm>
        <a:prstGeom prst="rect">
          <a:avLst/>
        </a:prstGeom>
        <a:solidFill>
          <a:sysClr val="window" lastClr="FFFFFF"/>
        </a:solidFill>
        <a:ln>
          <a:noFill/>
        </a:ln>
      </xdr:spPr>
    </xdr:pic>
    <xdr:clientData/>
  </xdr:twoCellAnchor>
  <xdr:twoCellAnchor editAs="oneCell">
    <xdr:from>
      <xdr:col>2</xdr:col>
      <xdr:colOff>330200</xdr:colOff>
      <xdr:row>56</xdr:row>
      <xdr:rowOff>141605</xdr:rowOff>
    </xdr:from>
    <xdr:to>
      <xdr:col>9</xdr:col>
      <xdr:colOff>745490</xdr:colOff>
      <xdr:row>63</xdr:row>
      <xdr:rowOff>104140</xdr:rowOff>
    </xdr:to>
    <xdr:pic>
      <xdr:nvPicPr>
        <xdr:cNvPr id="42" name="図 25"/>
        <xdr:cNvPicPr>
          <a:picLocks noChangeAspect="1"/>
        </xdr:cNvPicPr>
      </xdr:nvPicPr>
      <xdr:blipFill>
        <a:blip xmlns:r="http://schemas.openxmlformats.org/officeDocument/2006/relationships" r:embed="rId12"/>
        <a:stretch>
          <a:fillRect/>
        </a:stretch>
      </xdr:blipFill>
      <xdr:spPr>
        <a:xfrm>
          <a:off x="1235075" y="10507980"/>
          <a:ext cx="5215890" cy="1162685"/>
        </a:xfrm>
        <a:prstGeom prst="rect">
          <a:avLst/>
        </a:prstGeom>
        <a:solidFill>
          <a:sysClr val="window" lastClr="FFFFFF"/>
        </a:solidFill>
        <a:ln>
          <a:noFill/>
        </a:ln>
      </xdr:spPr>
    </xdr:pic>
    <xdr:clientData/>
  </xdr:twoCellAnchor>
  <xdr:twoCellAnchor>
    <xdr:from>
      <xdr:col>9</xdr:col>
      <xdr:colOff>873760</xdr:colOff>
      <xdr:row>56</xdr:row>
      <xdr:rowOff>113665</xdr:rowOff>
    </xdr:from>
    <xdr:to>
      <xdr:col>10</xdr:col>
      <xdr:colOff>1295400</xdr:colOff>
      <xdr:row>63</xdr:row>
      <xdr:rowOff>95250</xdr:rowOff>
    </xdr:to>
    <xdr:sp macro="" textlink="">
      <xdr:nvSpPr>
        <xdr:cNvPr id="37" name="図形 22"/>
        <xdr:cNvSpPr/>
      </xdr:nvSpPr>
      <xdr:spPr>
        <a:xfrm>
          <a:off x="6579235" y="10480040"/>
          <a:ext cx="1297940" cy="1181735"/>
        </a:xfrm>
        <a:prstGeom prst="wedgeRoundRectCallout">
          <a:avLst>
            <a:gd name="adj1" fmla="val -79419"/>
            <a:gd name="adj2" fmla="val 21879"/>
            <a:gd name="adj3" fmla="val 16667"/>
          </a:avLst>
        </a:prstGeom>
        <a:solidFill>
          <a:schemeClr val="bg1">
            <a:lumMod val="95000"/>
          </a:schemeClr>
        </a:solidFill>
        <a:ln w="127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a:schemeClr val="lt1"/>
        </a:fontRef>
      </xdr:style>
      <xdr:txBody>
        <a:bodyPr vertOverflow="clip" horzOverflow="clip"/>
        <a:lstStyle/>
        <a:p>
          <a:r>
            <a:rPr kumimoji="1" lang="ja-JP" altLang="en-US" sz="950">
              <a:solidFill>
                <a:sysClr val="windowText" lastClr="000000"/>
              </a:solidFill>
              <a:latin typeface="HG丸ｺﾞｼｯｸM-PRO"/>
              <a:ea typeface="HG丸ｺﾞｼｯｸM-PRO"/>
            </a:rPr>
            <a:t>医療を受けた人別に、病院・薬局ごとにまとめて記入して差し支えありません。</a:t>
          </a:r>
          <a:endParaRPr kumimoji="1" lang="ja-JP" altLang="en-US" sz="1000">
            <a:solidFill>
              <a:sysClr val="windowText" lastClr="000000"/>
            </a:solidFill>
            <a:latin typeface="HG丸ｺﾞｼｯｸM-PRO"/>
            <a:ea typeface="HG丸ｺﾞｼｯｸM-PRO"/>
          </a:endParaRPr>
        </a:p>
      </xdr:txBody>
    </xdr:sp>
    <xdr:clientData/>
  </xdr:twoCellAnchor>
  <xdr:twoCellAnchor editAs="oneCell">
    <xdr:from>
      <xdr:col>9</xdr:col>
      <xdr:colOff>351155</xdr:colOff>
      <xdr:row>85</xdr:row>
      <xdr:rowOff>133350</xdr:rowOff>
    </xdr:from>
    <xdr:to>
      <xdr:col>17</xdr:col>
      <xdr:colOff>13335</xdr:colOff>
      <xdr:row>97</xdr:row>
      <xdr:rowOff>57785</xdr:rowOff>
    </xdr:to>
    <xdr:pic>
      <xdr:nvPicPr>
        <xdr:cNvPr id="41" name="図 24"/>
        <xdr:cNvPicPr>
          <a:picLocks noChangeAspect="1"/>
        </xdr:cNvPicPr>
      </xdr:nvPicPr>
      <xdr:blipFill>
        <a:blip xmlns:r="http://schemas.openxmlformats.org/officeDocument/2006/relationships" r:embed="rId13"/>
        <a:stretch>
          <a:fillRect/>
        </a:stretch>
      </xdr:blipFill>
      <xdr:spPr>
        <a:xfrm>
          <a:off x="6056630" y="15471775"/>
          <a:ext cx="6196330" cy="1981835"/>
        </a:xfrm>
        <a:prstGeom prst="rect">
          <a:avLst/>
        </a:prstGeom>
        <a:noFill/>
        <a:ln>
          <a:noFill/>
        </a:ln>
      </xdr:spPr>
    </xdr:pic>
    <xdr:clientData/>
  </xdr:twoCellAnchor>
  <xdr:twoCellAnchor editAs="oneCell">
    <xdr:from>
      <xdr:col>2</xdr:col>
      <xdr:colOff>140970</xdr:colOff>
      <xdr:row>15</xdr:row>
      <xdr:rowOff>83820</xdr:rowOff>
    </xdr:from>
    <xdr:to>
      <xdr:col>10</xdr:col>
      <xdr:colOff>653415</xdr:colOff>
      <xdr:row>27</xdr:row>
      <xdr:rowOff>8890</xdr:rowOff>
    </xdr:to>
    <xdr:pic>
      <xdr:nvPicPr>
        <xdr:cNvPr id="43" name="図 26"/>
        <xdr:cNvPicPr>
          <a:picLocks noChangeAspect="1"/>
        </xdr:cNvPicPr>
      </xdr:nvPicPr>
      <xdr:blipFill>
        <a:blip xmlns:r="http://schemas.openxmlformats.org/officeDocument/2006/relationships" r:embed="rId14"/>
        <a:stretch>
          <a:fillRect/>
        </a:stretch>
      </xdr:blipFill>
      <xdr:spPr>
        <a:xfrm>
          <a:off x="1045845" y="3122295"/>
          <a:ext cx="6189345" cy="1982470"/>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bg1">
            <a:lumMod val="95000"/>
          </a:schemeClr>
        </a:solidFill>
        <a:ln w="3175" cap="rnd" cmpd="sng">
          <a:solidFill>
            <a:sysClr val="windowText" lastClr="000000"/>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5"/>
  <sheetViews>
    <sheetView showZeros="0" view="pageBreakPreview" topLeftCell="A10" zoomScale="110" zoomScaleNormal="100" zoomScaleSheetLayoutView="110" workbookViewId="0">
      <selection activeCell="AA23" sqref="AA23"/>
    </sheetView>
  </sheetViews>
  <sheetFormatPr defaultRowHeight="13.5"/>
  <cols>
    <col min="1" max="1" width="7.140625" style="14" customWidth="1"/>
    <col min="2" max="2" width="7.5703125" style="14" customWidth="1"/>
    <col min="3" max="3" width="5.140625" style="14" customWidth="1"/>
    <col min="4" max="4" width="6.42578125" style="14" customWidth="1"/>
    <col min="5" max="5" width="8.28515625" style="14" customWidth="1"/>
    <col min="6" max="6" width="1.7109375" style="14" customWidth="1"/>
    <col min="7" max="7" width="10.5703125" style="14" customWidth="1"/>
    <col min="8" max="8" width="2.5703125" style="14" customWidth="1"/>
    <col min="9" max="9" width="6.28515625" style="14" customWidth="1"/>
    <col min="10" max="10" width="8.5703125" style="14" customWidth="1"/>
    <col min="11" max="12" width="7.7109375" style="14" customWidth="1"/>
    <col min="13" max="13" width="3.42578125" style="14" customWidth="1"/>
    <col min="14" max="14" width="4.42578125" style="14" customWidth="1"/>
    <col min="15" max="15" width="5.42578125" style="14" customWidth="1"/>
    <col min="16" max="16" width="4.85546875" style="14" customWidth="1"/>
    <col min="17" max="17" width="21.7109375" style="14" hidden="1" customWidth="1"/>
    <col min="18" max="18" width="16.140625" style="14" hidden="1" customWidth="1"/>
    <col min="19" max="19" width="31.28515625" style="14" hidden="1" customWidth="1"/>
    <col min="20" max="20" width="2.7109375" style="14" hidden="1" customWidth="1"/>
    <col min="21" max="21" width="7.7109375" style="14" customWidth="1"/>
    <col min="22" max="22" width="9" style="14" customWidth="1"/>
    <col min="23" max="16384" width="9.140625" style="14"/>
  </cols>
  <sheetData>
    <row r="1" spans="1:20" ht="15.95" customHeight="1">
      <c r="A1" s="118" t="s">
        <v>132</v>
      </c>
      <c r="B1" s="118"/>
      <c r="C1" s="118"/>
      <c r="D1" s="118"/>
      <c r="E1" s="118"/>
      <c r="F1" s="118"/>
      <c r="G1" s="118"/>
      <c r="H1" s="118"/>
      <c r="I1" s="118"/>
      <c r="J1" s="118"/>
      <c r="K1" s="118"/>
      <c r="L1" s="118"/>
      <c r="M1" s="118"/>
      <c r="N1" s="118"/>
      <c r="O1" s="118"/>
      <c r="P1" s="118"/>
    </row>
    <row r="2" spans="1:20" ht="12" customHeight="1">
      <c r="H2" s="41"/>
      <c r="I2" s="41"/>
      <c r="J2" s="41"/>
      <c r="K2" s="41"/>
      <c r="L2" s="41"/>
      <c r="M2" s="41"/>
      <c r="N2" s="41"/>
      <c r="O2" s="41"/>
    </row>
    <row r="3" spans="1:20" ht="14.25">
      <c r="G3" s="15" t="s">
        <v>64</v>
      </c>
      <c r="H3" s="125" t="s">
        <v>131</v>
      </c>
      <c r="I3" s="96"/>
      <c r="J3" s="96"/>
      <c r="K3" s="96"/>
      <c r="L3" s="96"/>
      <c r="M3" s="96"/>
      <c r="N3" s="96"/>
      <c r="O3" s="41"/>
      <c r="P3" s="44"/>
    </row>
    <row r="4" spans="1:20">
      <c r="H4" s="43"/>
      <c r="I4" s="43"/>
      <c r="J4" s="43"/>
      <c r="K4" s="43"/>
      <c r="L4" s="43"/>
      <c r="M4" s="43"/>
      <c r="N4" s="43"/>
      <c r="O4" s="41"/>
      <c r="P4" s="45"/>
    </row>
    <row r="5" spans="1:20" ht="14.25">
      <c r="G5" s="15" t="s">
        <v>65</v>
      </c>
      <c r="H5" s="125" t="s">
        <v>130</v>
      </c>
      <c r="I5" s="96"/>
      <c r="J5" s="96"/>
      <c r="K5" s="96"/>
      <c r="L5" s="96"/>
      <c r="M5" s="96"/>
      <c r="N5" s="96"/>
      <c r="O5" s="41"/>
      <c r="P5" s="45"/>
    </row>
    <row r="6" spans="1:20">
      <c r="O6" s="45"/>
      <c r="P6" s="45"/>
    </row>
    <row r="7" spans="1:20">
      <c r="A7" s="16" t="s">
        <v>116</v>
      </c>
      <c r="B7" s="16"/>
    </row>
    <row r="8" spans="1:20">
      <c r="L8" s="56"/>
      <c r="M8" s="56"/>
      <c r="N8" s="56"/>
      <c r="O8" s="55"/>
      <c r="T8" s="14">
        <v>1</v>
      </c>
    </row>
    <row r="9" spans="1:20">
      <c r="D9" s="18" t="s">
        <v>113</v>
      </c>
      <c r="K9" s="18"/>
      <c r="L9" s="18"/>
      <c r="M9" s="18"/>
    </row>
    <row r="10" spans="1:20" ht="9.9499999999999993" customHeight="1" thickBot="1">
      <c r="R10" s="14" t="s">
        <v>67</v>
      </c>
      <c r="S10" s="14" t="b">
        <v>0</v>
      </c>
    </row>
    <row r="11" spans="1:20" ht="15" thickBot="1">
      <c r="A11" s="119" t="s">
        <v>127</v>
      </c>
      <c r="B11" s="120"/>
      <c r="C11" s="120"/>
      <c r="D11" s="120"/>
      <c r="E11" s="121"/>
      <c r="F11" s="19"/>
      <c r="G11" s="19"/>
      <c r="H11" s="19"/>
      <c r="I11" s="119" t="s">
        <v>68</v>
      </c>
      <c r="J11" s="120"/>
      <c r="K11" s="120"/>
      <c r="L11" s="120"/>
      <c r="M11" s="120"/>
      <c r="N11" s="121"/>
      <c r="O11" s="19"/>
      <c r="R11" s="20" t="s">
        <v>69</v>
      </c>
      <c r="S11" s="20" t="b">
        <v>0</v>
      </c>
      <c r="T11" s="20"/>
    </row>
    <row r="12" spans="1:20" ht="14.25" customHeight="1">
      <c r="A12" s="54"/>
      <c r="B12" s="54"/>
      <c r="C12" s="122" t="s">
        <v>121</v>
      </c>
      <c r="D12" s="122"/>
      <c r="E12" s="122"/>
      <c r="F12" s="122"/>
      <c r="G12" s="19"/>
      <c r="H12" s="19"/>
      <c r="I12" s="54"/>
      <c r="J12" s="54"/>
      <c r="K12" s="123" t="s">
        <v>118</v>
      </c>
      <c r="L12" s="123"/>
      <c r="M12" s="123"/>
      <c r="N12" s="123"/>
      <c r="O12" s="19"/>
      <c r="R12" s="20"/>
      <c r="S12" s="20"/>
      <c r="T12" s="20"/>
    </row>
    <row r="13" spans="1:20">
      <c r="C13" s="122"/>
      <c r="D13" s="122"/>
      <c r="E13" s="122"/>
      <c r="F13" s="122"/>
      <c r="I13" s="20"/>
      <c r="J13" s="20"/>
      <c r="K13" s="122"/>
      <c r="L13" s="122"/>
      <c r="M13" s="122"/>
      <c r="N13" s="122"/>
      <c r="O13" s="20"/>
      <c r="P13" s="20"/>
      <c r="Q13" s="20"/>
      <c r="R13" s="20" t="s">
        <v>70</v>
      </c>
      <c r="S13" s="20" t="b">
        <v>0</v>
      </c>
      <c r="T13" s="20"/>
    </row>
    <row r="14" spans="1:20">
      <c r="C14" s="122"/>
      <c r="D14" s="122"/>
      <c r="E14" s="122"/>
      <c r="F14" s="122"/>
      <c r="I14" s="20"/>
      <c r="J14" s="20"/>
      <c r="K14" s="122"/>
      <c r="L14" s="122"/>
      <c r="M14" s="122"/>
      <c r="N14" s="122"/>
      <c r="O14" s="20"/>
      <c r="P14" s="20"/>
      <c r="Q14" s="20"/>
      <c r="R14" s="20" t="s">
        <v>71</v>
      </c>
      <c r="S14" s="20" t="b">
        <v>0</v>
      </c>
      <c r="T14" s="20"/>
    </row>
    <row r="15" spans="1:20">
      <c r="D15" s="21" t="s">
        <v>114</v>
      </c>
      <c r="E15" s="20"/>
      <c r="F15" s="20"/>
      <c r="G15" s="20"/>
      <c r="H15" s="20"/>
      <c r="I15" s="20"/>
      <c r="J15" s="20"/>
      <c r="K15" s="20"/>
      <c r="L15" s="124">
        <f>S19</f>
        <v>0</v>
      </c>
      <c r="M15" s="124"/>
      <c r="N15" s="124"/>
      <c r="O15" s="124"/>
      <c r="P15" s="124"/>
      <c r="Q15" s="20"/>
      <c r="R15" s="20" t="s">
        <v>72</v>
      </c>
      <c r="S15" s="14" t="b">
        <v>0</v>
      </c>
      <c r="T15" s="20"/>
    </row>
    <row r="16" spans="1:20">
      <c r="D16" s="111" t="s">
        <v>73</v>
      </c>
      <c r="E16" s="112"/>
      <c r="F16" s="112"/>
      <c r="G16" s="112"/>
      <c r="H16" s="112"/>
      <c r="I16" s="112" t="s">
        <v>74</v>
      </c>
      <c r="J16" s="112"/>
      <c r="K16" s="115" t="s">
        <v>75</v>
      </c>
      <c r="L16" s="116"/>
      <c r="M16" s="115" t="s">
        <v>76</v>
      </c>
      <c r="N16" s="117"/>
      <c r="O16" s="117"/>
      <c r="P16" s="116"/>
      <c r="R16" s="14" t="s">
        <v>77</v>
      </c>
      <c r="S16" s="14" t="b">
        <v>0</v>
      </c>
      <c r="T16" s="20"/>
    </row>
    <row r="17" spans="1:20">
      <c r="D17" s="113"/>
      <c r="E17" s="114"/>
      <c r="F17" s="114"/>
      <c r="G17" s="114"/>
      <c r="H17" s="114"/>
      <c r="I17" s="112" t="s">
        <v>78</v>
      </c>
      <c r="J17" s="112"/>
      <c r="K17" s="115" t="s">
        <v>79</v>
      </c>
      <c r="L17" s="116"/>
      <c r="M17" s="115" t="s">
        <v>80</v>
      </c>
      <c r="N17" s="117"/>
      <c r="O17" s="117"/>
      <c r="P17" s="116"/>
      <c r="R17" s="14" t="s">
        <v>81</v>
      </c>
      <c r="S17" s="14">
        <f>COUNTIF(S9:S16,"TRUE")</f>
        <v>0</v>
      </c>
      <c r="T17" s="20"/>
    </row>
    <row r="18" spans="1:20">
      <c r="C18" s="22"/>
      <c r="D18" s="100" t="s">
        <v>82</v>
      </c>
      <c r="E18" s="100"/>
      <c r="F18" s="100"/>
      <c r="G18" s="100"/>
      <c r="H18" s="100"/>
      <c r="I18" s="101"/>
      <c r="J18" s="102"/>
      <c r="K18" s="102"/>
      <c r="L18" s="102"/>
      <c r="M18" s="102"/>
      <c r="N18" s="102"/>
      <c r="O18" s="102"/>
      <c r="P18" s="102"/>
      <c r="Q18" s="20"/>
      <c r="S18" s="14" t="str">
        <f>IF(S17=B65,"下記の取組を選択してください!!",B65)</f>
        <v>下記の取組を選択してください!!</v>
      </c>
      <c r="T18" s="20"/>
    </row>
    <row r="19" spans="1:20">
      <c r="D19" s="103" t="s">
        <v>83</v>
      </c>
      <c r="E19" s="103"/>
      <c r="F19" s="103"/>
      <c r="G19" s="103"/>
      <c r="H19" s="103"/>
      <c r="I19" s="102"/>
      <c r="J19" s="102"/>
      <c r="K19" s="102"/>
      <c r="L19" s="102"/>
      <c r="M19" s="102"/>
      <c r="N19" s="102"/>
      <c r="O19" s="102"/>
      <c r="P19" s="102"/>
      <c r="Q19" s="20"/>
      <c r="R19" s="14" t="s">
        <v>84</v>
      </c>
      <c r="S19" s="14">
        <f>IF(AND(K57=T8,S17=B65),"下記の取組を選択してください!!",B65)</f>
        <v>0</v>
      </c>
      <c r="T19" s="20"/>
    </row>
    <row r="20" spans="1:20">
      <c r="D20" s="23" t="s">
        <v>119</v>
      </c>
      <c r="E20" s="20"/>
      <c r="F20" s="20"/>
      <c r="G20" s="20"/>
      <c r="H20" s="20"/>
      <c r="I20" s="20"/>
      <c r="J20" s="20"/>
      <c r="K20" s="20"/>
      <c r="L20" s="20"/>
      <c r="M20" s="20"/>
      <c r="N20" s="20"/>
      <c r="O20" s="20"/>
      <c r="P20" s="20"/>
      <c r="Q20" s="20"/>
      <c r="R20" s="20"/>
      <c r="T20" s="20"/>
    </row>
    <row r="21" spans="1:20">
      <c r="I21" s="20"/>
      <c r="J21" s="20"/>
      <c r="K21" s="20"/>
      <c r="L21" s="104"/>
      <c r="M21" s="104"/>
      <c r="N21" s="104"/>
      <c r="O21" s="104"/>
      <c r="P21" s="20"/>
      <c r="Q21" s="20"/>
      <c r="R21" s="20"/>
      <c r="S21" s="20"/>
      <c r="T21" s="20"/>
    </row>
    <row r="22" spans="1:20">
      <c r="C22" s="96" t="s">
        <v>115</v>
      </c>
      <c r="D22" s="96"/>
      <c r="E22" s="96"/>
      <c r="F22" s="96"/>
      <c r="G22" s="96"/>
      <c r="H22" s="96"/>
      <c r="I22" s="96"/>
      <c r="J22" s="96"/>
    </row>
    <row r="23" spans="1:20" ht="42" customHeight="1" thickBot="1">
      <c r="A23" s="105" t="s">
        <v>40</v>
      </c>
      <c r="B23" s="106"/>
      <c r="C23" s="24" t="s">
        <v>85</v>
      </c>
      <c r="D23" s="107" t="s">
        <v>86</v>
      </c>
      <c r="E23" s="108"/>
      <c r="F23" s="109"/>
      <c r="G23" s="105" t="s">
        <v>87</v>
      </c>
      <c r="H23" s="110"/>
      <c r="I23" s="106"/>
      <c r="J23" s="107" t="s">
        <v>124</v>
      </c>
      <c r="K23" s="110"/>
      <c r="L23" s="106"/>
      <c r="M23" s="107" t="s">
        <v>125</v>
      </c>
      <c r="N23" s="108"/>
      <c r="O23" s="108"/>
      <c r="P23" s="109"/>
      <c r="Q23" s="25" t="s">
        <v>88</v>
      </c>
    </row>
    <row r="24" spans="1:20" ht="24.95" customHeight="1" thickTop="1">
      <c r="A24" s="86"/>
      <c r="B24" s="87"/>
      <c r="C24" s="26"/>
      <c r="D24" s="99"/>
      <c r="E24" s="99"/>
      <c r="F24" s="99"/>
      <c r="G24" s="99"/>
      <c r="H24" s="99"/>
      <c r="I24" s="99"/>
      <c r="J24" s="89"/>
      <c r="K24" s="90"/>
      <c r="L24" s="91"/>
      <c r="M24" s="89"/>
      <c r="N24" s="90"/>
      <c r="O24" s="90"/>
      <c r="P24" s="91"/>
      <c r="Q24" s="17">
        <f t="shared" ref="Q24:Q34" si="0">J24-M24</f>
        <v>0</v>
      </c>
      <c r="R24" s="14">
        <f t="shared" ref="R24:R34" si="1">IF(Q24&lt;0,0,Q24)</f>
        <v>0</v>
      </c>
    </row>
    <row r="25" spans="1:20" ht="24.95" customHeight="1">
      <c r="A25" s="86"/>
      <c r="B25" s="87"/>
      <c r="C25" s="26"/>
      <c r="D25" s="99"/>
      <c r="E25" s="99"/>
      <c r="F25" s="99"/>
      <c r="G25" s="99"/>
      <c r="H25" s="99"/>
      <c r="I25" s="99"/>
      <c r="J25" s="89"/>
      <c r="K25" s="90"/>
      <c r="L25" s="91"/>
      <c r="M25" s="89"/>
      <c r="N25" s="90"/>
      <c r="O25" s="90"/>
      <c r="P25" s="91"/>
      <c r="Q25" s="17">
        <f t="shared" si="0"/>
        <v>0</v>
      </c>
      <c r="R25" s="14">
        <f t="shared" si="1"/>
        <v>0</v>
      </c>
    </row>
    <row r="26" spans="1:20" ht="24.95" customHeight="1">
      <c r="A26" s="86"/>
      <c r="B26" s="87"/>
      <c r="C26" s="26"/>
      <c r="D26" s="99"/>
      <c r="E26" s="99"/>
      <c r="F26" s="99"/>
      <c r="G26" s="99"/>
      <c r="H26" s="99"/>
      <c r="I26" s="99"/>
      <c r="J26" s="89"/>
      <c r="K26" s="90"/>
      <c r="L26" s="91"/>
      <c r="M26" s="89"/>
      <c r="N26" s="90"/>
      <c r="O26" s="90"/>
      <c r="P26" s="91"/>
      <c r="Q26" s="17"/>
    </row>
    <row r="27" spans="1:20" ht="24.95" customHeight="1">
      <c r="A27" s="86"/>
      <c r="B27" s="87"/>
      <c r="C27" s="26"/>
      <c r="D27" s="99"/>
      <c r="E27" s="99"/>
      <c r="F27" s="99"/>
      <c r="G27" s="99"/>
      <c r="H27" s="99"/>
      <c r="I27" s="99"/>
      <c r="J27" s="89"/>
      <c r="K27" s="90"/>
      <c r="L27" s="91"/>
      <c r="M27" s="89"/>
      <c r="N27" s="90"/>
      <c r="O27" s="90"/>
      <c r="P27" s="91"/>
      <c r="Q27" s="17"/>
    </row>
    <row r="28" spans="1:20" ht="24.95" customHeight="1">
      <c r="A28" s="86"/>
      <c r="B28" s="87"/>
      <c r="C28" s="26"/>
      <c r="D28" s="99"/>
      <c r="E28" s="99"/>
      <c r="F28" s="99"/>
      <c r="G28" s="99"/>
      <c r="H28" s="99"/>
      <c r="I28" s="99"/>
      <c r="J28" s="89"/>
      <c r="K28" s="90"/>
      <c r="L28" s="91"/>
      <c r="M28" s="89"/>
      <c r="N28" s="90"/>
      <c r="O28" s="90"/>
      <c r="P28" s="91"/>
      <c r="Q28" s="17">
        <f t="shared" si="0"/>
        <v>0</v>
      </c>
      <c r="R28" s="14">
        <f t="shared" si="1"/>
        <v>0</v>
      </c>
    </row>
    <row r="29" spans="1:20" ht="24.95" customHeight="1">
      <c r="A29" s="86"/>
      <c r="B29" s="87"/>
      <c r="C29" s="26"/>
      <c r="D29" s="99"/>
      <c r="E29" s="99"/>
      <c r="F29" s="99"/>
      <c r="G29" s="99"/>
      <c r="H29" s="99"/>
      <c r="I29" s="99"/>
      <c r="J29" s="89"/>
      <c r="K29" s="90"/>
      <c r="L29" s="91"/>
      <c r="M29" s="89"/>
      <c r="N29" s="90"/>
      <c r="O29" s="90"/>
      <c r="P29" s="91"/>
      <c r="Q29" s="17">
        <f t="shared" si="0"/>
        <v>0</v>
      </c>
      <c r="R29" s="14">
        <f t="shared" si="1"/>
        <v>0</v>
      </c>
    </row>
    <row r="30" spans="1:20" ht="24.95" customHeight="1">
      <c r="A30" s="86"/>
      <c r="B30" s="87"/>
      <c r="C30" s="26"/>
      <c r="D30" s="99"/>
      <c r="E30" s="99"/>
      <c r="F30" s="99"/>
      <c r="G30" s="99"/>
      <c r="H30" s="99"/>
      <c r="I30" s="99"/>
      <c r="J30" s="89"/>
      <c r="K30" s="90"/>
      <c r="L30" s="91"/>
      <c r="M30" s="89"/>
      <c r="N30" s="90"/>
      <c r="O30" s="90"/>
      <c r="P30" s="91"/>
      <c r="Q30" s="17">
        <f t="shared" si="0"/>
        <v>0</v>
      </c>
      <c r="R30" s="14">
        <f t="shared" si="1"/>
        <v>0</v>
      </c>
    </row>
    <row r="31" spans="1:20" ht="24.95" customHeight="1">
      <c r="A31" s="86"/>
      <c r="B31" s="87"/>
      <c r="C31" s="26"/>
      <c r="D31" s="99"/>
      <c r="E31" s="99"/>
      <c r="F31" s="99"/>
      <c r="G31" s="99"/>
      <c r="H31" s="99"/>
      <c r="I31" s="99"/>
      <c r="J31" s="89"/>
      <c r="K31" s="90"/>
      <c r="L31" s="91"/>
      <c r="M31" s="89"/>
      <c r="N31" s="90"/>
      <c r="O31" s="90"/>
      <c r="P31" s="91"/>
      <c r="Q31" s="17">
        <f t="shared" si="0"/>
        <v>0</v>
      </c>
      <c r="R31" s="14">
        <f t="shared" si="1"/>
        <v>0</v>
      </c>
    </row>
    <row r="32" spans="1:20" ht="24.95" customHeight="1">
      <c r="A32" s="86"/>
      <c r="B32" s="87"/>
      <c r="C32" s="26"/>
      <c r="D32" s="99"/>
      <c r="E32" s="99"/>
      <c r="F32" s="99"/>
      <c r="G32" s="99"/>
      <c r="H32" s="99"/>
      <c r="I32" s="99"/>
      <c r="J32" s="89"/>
      <c r="K32" s="90"/>
      <c r="L32" s="91"/>
      <c r="M32" s="89"/>
      <c r="N32" s="90"/>
      <c r="O32" s="90"/>
      <c r="P32" s="91"/>
      <c r="Q32" s="17"/>
    </row>
    <row r="33" spans="1:18" ht="24.95" customHeight="1">
      <c r="A33" s="86"/>
      <c r="B33" s="87"/>
      <c r="C33" s="26"/>
      <c r="D33" s="99"/>
      <c r="E33" s="99"/>
      <c r="F33" s="99"/>
      <c r="G33" s="99"/>
      <c r="H33" s="99"/>
      <c r="I33" s="99"/>
      <c r="J33" s="89"/>
      <c r="K33" s="90"/>
      <c r="L33" s="91"/>
      <c r="M33" s="89"/>
      <c r="N33" s="90"/>
      <c r="O33" s="90"/>
      <c r="P33" s="91"/>
      <c r="Q33" s="17">
        <f t="shared" si="0"/>
        <v>0</v>
      </c>
      <c r="R33" s="14">
        <f t="shared" si="1"/>
        <v>0</v>
      </c>
    </row>
    <row r="34" spans="1:18" ht="24.95" customHeight="1" thickBot="1">
      <c r="A34" s="86"/>
      <c r="B34" s="87"/>
      <c r="C34" s="26"/>
      <c r="D34" s="88"/>
      <c r="E34" s="88"/>
      <c r="F34" s="88"/>
      <c r="G34" s="88"/>
      <c r="H34" s="88"/>
      <c r="I34" s="88"/>
      <c r="J34" s="89"/>
      <c r="K34" s="90"/>
      <c r="L34" s="91"/>
      <c r="M34" s="92"/>
      <c r="N34" s="90"/>
      <c r="O34" s="90"/>
      <c r="P34" s="93"/>
      <c r="Q34" s="17">
        <f t="shared" si="0"/>
        <v>0</v>
      </c>
      <c r="R34" s="14">
        <f t="shared" si="1"/>
        <v>0</v>
      </c>
    </row>
    <row r="35" spans="1:18" ht="18" customHeight="1" thickTop="1">
      <c r="A35" s="94" t="s">
        <v>89</v>
      </c>
      <c r="B35" s="95"/>
      <c r="C35" s="95"/>
      <c r="D35" s="96"/>
      <c r="E35" s="96"/>
      <c r="F35" s="96"/>
      <c r="G35" s="96"/>
      <c r="H35" s="96"/>
      <c r="I35" s="97"/>
      <c r="J35" s="58" t="s">
        <v>90</v>
      </c>
      <c r="K35" s="59">
        <f>SUM(J24:L34)</f>
        <v>0</v>
      </c>
      <c r="L35" s="40" t="s">
        <v>66</v>
      </c>
      <c r="M35" s="58" t="s">
        <v>91</v>
      </c>
      <c r="N35" s="98">
        <f>SUM(M24:P34)</f>
        <v>0</v>
      </c>
      <c r="O35" s="98"/>
      <c r="P35" s="46" t="s">
        <v>66</v>
      </c>
      <c r="R35" s="14">
        <f>SUM(R24:R34)</f>
        <v>0</v>
      </c>
    </row>
    <row r="36" spans="1:18">
      <c r="A36" s="16" t="s">
        <v>92</v>
      </c>
      <c r="B36" s="16"/>
    </row>
    <row r="37" spans="1:18" ht="11.1" customHeight="1">
      <c r="F37" s="78" t="s">
        <v>93</v>
      </c>
      <c r="G37" s="78"/>
      <c r="H37" s="78"/>
      <c r="I37" s="78"/>
    </row>
    <row r="38" spans="1:18" ht="11.1" customHeight="1">
      <c r="F38" s="78"/>
      <c r="G38" s="78"/>
      <c r="H38" s="78"/>
      <c r="I38" s="78"/>
    </row>
    <row r="39" spans="1:18" ht="14.25" thickBot="1">
      <c r="A39" s="79" t="s">
        <v>128</v>
      </c>
      <c r="B39" s="79"/>
      <c r="C39" s="79"/>
      <c r="D39" s="79"/>
      <c r="E39" s="79"/>
      <c r="F39" s="79"/>
      <c r="G39" s="79"/>
      <c r="H39" s="79"/>
      <c r="J39" s="79" t="s">
        <v>94</v>
      </c>
      <c r="K39" s="79"/>
      <c r="L39" s="79"/>
      <c r="M39" s="79"/>
      <c r="N39" s="79"/>
      <c r="O39" s="79"/>
      <c r="P39" s="79"/>
    </row>
    <row r="40" spans="1:18" ht="20.100000000000001" customHeight="1" thickTop="1">
      <c r="A40" s="80" t="s">
        <v>123</v>
      </c>
      <c r="B40" s="80"/>
      <c r="C40" s="80"/>
      <c r="D40" s="80"/>
      <c r="E40" s="80"/>
      <c r="F40" s="81">
        <f>K35</f>
        <v>0</v>
      </c>
      <c r="G40" s="82"/>
      <c r="H40" s="27" t="s">
        <v>95</v>
      </c>
      <c r="J40" s="83" t="s">
        <v>123</v>
      </c>
      <c r="K40" s="83"/>
      <c r="L40" s="83"/>
      <c r="M40" s="84">
        <f>K35</f>
        <v>0</v>
      </c>
      <c r="N40" s="85"/>
      <c r="O40" s="85"/>
      <c r="P40" s="28" t="s">
        <v>95</v>
      </c>
    </row>
    <row r="41" spans="1:18" ht="20.100000000000001" customHeight="1">
      <c r="A41" s="60" t="s">
        <v>120</v>
      </c>
      <c r="B41" s="60"/>
      <c r="C41" s="60"/>
      <c r="D41" s="60"/>
      <c r="E41" s="60"/>
      <c r="F41" s="61">
        <f>N35</f>
        <v>0</v>
      </c>
      <c r="G41" s="62"/>
      <c r="H41" s="29" t="s">
        <v>95</v>
      </c>
      <c r="J41" s="72" t="s">
        <v>120</v>
      </c>
      <c r="K41" s="72"/>
      <c r="L41" s="72"/>
      <c r="M41" s="73">
        <f>N35</f>
        <v>0</v>
      </c>
      <c r="N41" s="74"/>
      <c r="O41" s="74"/>
      <c r="P41" s="30" t="s">
        <v>95</v>
      </c>
    </row>
    <row r="42" spans="1:18" ht="20.100000000000001" customHeight="1" thickBot="1">
      <c r="A42" s="60" t="s">
        <v>96</v>
      </c>
      <c r="B42" s="60"/>
      <c r="C42" s="60"/>
      <c r="D42" s="60"/>
      <c r="E42" s="60"/>
      <c r="F42" s="61">
        <f>IF(R35&lt;=B65,B65,R35)</f>
        <v>0</v>
      </c>
      <c r="G42" s="62"/>
      <c r="H42" s="29" t="s">
        <v>95</v>
      </c>
      <c r="J42" s="75" t="s">
        <v>96</v>
      </c>
      <c r="K42" s="75"/>
      <c r="L42" s="75"/>
      <c r="M42" s="76">
        <f>IF(R35&lt;=B65,B65,R35)</f>
        <v>0</v>
      </c>
      <c r="N42" s="77"/>
      <c r="O42" s="77"/>
      <c r="P42" s="31" t="s">
        <v>95</v>
      </c>
    </row>
    <row r="43" spans="1:18" ht="20.100000000000001" customHeight="1" thickBot="1">
      <c r="A43" s="60" t="s">
        <v>98</v>
      </c>
      <c r="B43" s="60"/>
      <c r="C43" s="60"/>
      <c r="D43" s="60"/>
      <c r="E43" s="60"/>
      <c r="F43" s="61"/>
      <c r="G43" s="62"/>
      <c r="H43" s="29" t="s">
        <v>95</v>
      </c>
      <c r="J43" s="32" t="s">
        <v>112</v>
      </c>
      <c r="K43" s="33"/>
      <c r="L43" s="63"/>
      <c r="M43" s="64"/>
      <c r="N43" s="64"/>
      <c r="O43" s="64"/>
      <c r="P43" s="34" t="s">
        <v>95</v>
      </c>
    </row>
    <row r="44" spans="1:18" ht="20.100000000000001" customHeight="1">
      <c r="A44" s="60" t="s">
        <v>99</v>
      </c>
      <c r="B44" s="60"/>
      <c r="C44" s="60"/>
      <c r="D44" s="60"/>
      <c r="E44" s="60"/>
      <c r="F44" s="61"/>
      <c r="G44" s="62"/>
      <c r="H44" s="29" t="s">
        <v>95</v>
      </c>
    </row>
    <row r="45" spans="1:18" ht="20.100000000000001" customHeight="1" thickBot="1">
      <c r="A45" s="65" t="s">
        <v>122</v>
      </c>
      <c r="B45" s="65"/>
      <c r="C45" s="65"/>
      <c r="D45" s="65"/>
      <c r="E45" s="65"/>
      <c r="F45" s="66"/>
      <c r="G45" s="67"/>
      <c r="H45" s="35" t="s">
        <v>95</v>
      </c>
      <c r="K45" s="68" t="s">
        <v>117</v>
      </c>
      <c r="L45" s="68"/>
      <c r="M45" s="68"/>
      <c r="N45" s="68"/>
      <c r="O45" s="68"/>
      <c r="P45" s="68"/>
    </row>
    <row r="46" spans="1:18" ht="20.100000000000001" customHeight="1" thickBot="1">
      <c r="A46" s="69" t="s">
        <v>100</v>
      </c>
      <c r="B46" s="70"/>
      <c r="C46" s="70"/>
      <c r="D46" s="71"/>
      <c r="E46" s="63"/>
      <c r="F46" s="64"/>
      <c r="G46" s="64"/>
      <c r="H46" s="36" t="s">
        <v>95</v>
      </c>
      <c r="K46" s="68"/>
      <c r="L46" s="68"/>
      <c r="M46" s="68"/>
      <c r="N46" s="68"/>
      <c r="O46" s="68"/>
      <c r="P46" s="68"/>
    </row>
    <row r="47" spans="1:18" ht="9.9499999999999993" customHeight="1">
      <c r="A47" s="47"/>
      <c r="B47" s="47"/>
      <c r="C47" s="47"/>
      <c r="D47" s="47"/>
      <c r="E47" s="48"/>
      <c r="F47" s="48"/>
      <c r="G47" s="48"/>
      <c r="H47" s="49"/>
      <c r="K47" s="50"/>
      <c r="L47" s="50"/>
      <c r="M47" s="50"/>
      <c r="N47" s="50"/>
      <c r="O47" s="50"/>
      <c r="P47" s="50"/>
    </row>
    <row r="48" spans="1:18" ht="18.75">
      <c r="B48" s="57" t="s">
        <v>126</v>
      </c>
      <c r="C48" s="53"/>
      <c r="E48" s="52"/>
      <c r="J48" s="37"/>
      <c r="K48" s="51"/>
      <c r="L48" s="50"/>
      <c r="M48" s="50"/>
      <c r="N48" s="50"/>
      <c r="O48" s="50"/>
      <c r="P48" s="50"/>
    </row>
    <row r="50" spans="1:17" hidden="1">
      <c r="E50" s="14" t="s">
        <v>101</v>
      </c>
    </row>
    <row r="51" spans="1:17" hidden="1">
      <c r="E51" s="14" t="s">
        <v>102</v>
      </c>
      <c r="G51" s="14">
        <f>IF(B57&lt;B65,B65,B57)</f>
        <v>0</v>
      </c>
    </row>
    <row r="52" spans="1:17" hidden="1">
      <c r="E52" s="14" t="s">
        <v>103</v>
      </c>
      <c r="G52" s="14">
        <f>IF(B58&lt;B65,B65,B58)</f>
        <v>0</v>
      </c>
    </row>
    <row r="53" spans="1:17" hidden="1"/>
    <row r="54" spans="1:17" hidden="1">
      <c r="A54" s="14" t="s">
        <v>104</v>
      </c>
      <c r="E54" s="14" t="s">
        <v>105</v>
      </c>
      <c r="J54" s="14" t="s">
        <v>106</v>
      </c>
      <c r="M54" s="14" t="s">
        <v>107</v>
      </c>
      <c r="Q54" s="14" t="s">
        <v>108</v>
      </c>
    </row>
    <row r="55" spans="1:17" hidden="1">
      <c r="A55" s="14" t="s">
        <v>102</v>
      </c>
      <c r="B55" s="14">
        <v>100000</v>
      </c>
      <c r="C55" s="17">
        <f>F44</f>
        <v>0</v>
      </c>
      <c r="E55" s="14" t="s">
        <v>102</v>
      </c>
      <c r="G55" s="14">
        <f>IF(B65&lt;=G51,G51,B65)</f>
        <v>0</v>
      </c>
      <c r="J55" s="14" t="s">
        <v>102</v>
      </c>
      <c r="K55" s="14" t="b">
        <v>0</v>
      </c>
      <c r="M55" s="14" t="s">
        <v>102</v>
      </c>
      <c r="O55" s="14">
        <f>IF(K56=TRUE,"適用しない",G60)</f>
        <v>0</v>
      </c>
      <c r="Q55" s="14" t="str">
        <f>IF(AND(K55=FALSE,K56=FALSE),"①を選択してください",O55)</f>
        <v>①を選択してください</v>
      </c>
    </row>
    <row r="56" spans="1:17" hidden="1">
      <c r="A56" s="14" t="s">
        <v>103</v>
      </c>
      <c r="B56" s="14">
        <v>12000</v>
      </c>
      <c r="E56" s="14" t="s">
        <v>103</v>
      </c>
      <c r="G56" s="14">
        <f>IF(B65&lt;=G52,G52,B65)</f>
        <v>0</v>
      </c>
      <c r="J56" s="14" t="s">
        <v>103</v>
      </c>
      <c r="K56" s="14" t="b">
        <v>0</v>
      </c>
      <c r="M56" s="14" t="s">
        <v>103</v>
      </c>
      <c r="O56" s="14">
        <f>IF(K55=TRUE,"適用しない",G61)</f>
        <v>0</v>
      </c>
      <c r="Q56" s="14" t="str">
        <f>IF(AND(K55=FALSE,K56=FALSE),"①を選択してください",O56)</f>
        <v>①を選択してください</v>
      </c>
    </row>
    <row r="57" spans="1:17" hidden="1">
      <c r="A57" s="14" t="s">
        <v>102</v>
      </c>
      <c r="B57" s="17">
        <f>F42-F45</f>
        <v>0</v>
      </c>
      <c r="K57" s="14">
        <f>COUNTIF(K56,TRUE)</f>
        <v>0</v>
      </c>
    </row>
    <row r="58" spans="1:17" hidden="1">
      <c r="A58" s="14" t="s">
        <v>103</v>
      </c>
      <c r="B58" s="17">
        <f>M42-12000</f>
        <v>-12000</v>
      </c>
    </row>
    <row r="59" spans="1:17" hidden="1">
      <c r="E59" s="14" t="s">
        <v>109</v>
      </c>
    </row>
    <row r="60" spans="1:17" hidden="1">
      <c r="B60" s="14" t="s">
        <v>110</v>
      </c>
      <c r="E60" s="14" t="s">
        <v>102</v>
      </c>
      <c r="G60" s="17">
        <f>IF(G55&gt;=B61,B61,G55)</f>
        <v>0</v>
      </c>
    </row>
    <row r="61" spans="1:17" hidden="1">
      <c r="B61" s="17">
        <v>2000000</v>
      </c>
      <c r="E61" s="14" t="s">
        <v>103</v>
      </c>
      <c r="G61" s="17">
        <f>IF(G56&gt;=B62,B62,G56)</f>
        <v>0</v>
      </c>
    </row>
    <row r="62" spans="1:17" hidden="1">
      <c r="B62" s="17">
        <v>88000</v>
      </c>
    </row>
    <row r="63" spans="1:17" hidden="1"/>
    <row r="64" spans="1:17" hidden="1">
      <c r="B64" s="14" t="s">
        <v>111</v>
      </c>
    </row>
    <row r="65" spans="2:2">
      <c r="B65" s="17">
        <v>0</v>
      </c>
    </row>
  </sheetData>
  <mergeCells count="107">
    <mergeCell ref="D16:H17"/>
    <mergeCell ref="I16:J16"/>
    <mergeCell ref="K16:L16"/>
    <mergeCell ref="M16:P16"/>
    <mergeCell ref="I17:J17"/>
    <mergeCell ref="K17:L17"/>
    <mergeCell ref="M17:P17"/>
    <mergeCell ref="A1:P1"/>
    <mergeCell ref="A11:E11"/>
    <mergeCell ref="I11:N11"/>
    <mergeCell ref="C12:F14"/>
    <mergeCell ref="K12:N14"/>
    <mergeCell ref="L15:P15"/>
    <mergeCell ref="H5:N5"/>
    <mergeCell ref="H3:N3"/>
    <mergeCell ref="D18:H18"/>
    <mergeCell ref="I18:P19"/>
    <mergeCell ref="D19:H19"/>
    <mergeCell ref="L21:O21"/>
    <mergeCell ref="C22:J22"/>
    <mergeCell ref="A23:B23"/>
    <mergeCell ref="D23:F23"/>
    <mergeCell ref="G23:I23"/>
    <mergeCell ref="J23:L23"/>
    <mergeCell ref="M23:P23"/>
    <mergeCell ref="A24:B24"/>
    <mergeCell ref="D24:F24"/>
    <mergeCell ref="G24:I24"/>
    <mergeCell ref="J24:L24"/>
    <mergeCell ref="M24:P24"/>
    <mergeCell ref="A25:B25"/>
    <mergeCell ref="D25:F25"/>
    <mergeCell ref="G25:I25"/>
    <mergeCell ref="J25:L25"/>
    <mergeCell ref="M25:P25"/>
    <mergeCell ref="A26:B26"/>
    <mergeCell ref="D26:F26"/>
    <mergeCell ref="G26:I26"/>
    <mergeCell ref="J26:L26"/>
    <mergeCell ref="M26:P26"/>
    <mergeCell ref="A27:B27"/>
    <mergeCell ref="D27:F27"/>
    <mergeCell ref="G27:I27"/>
    <mergeCell ref="J27:L27"/>
    <mergeCell ref="M27:P27"/>
    <mergeCell ref="A28:B28"/>
    <mergeCell ref="D28:F28"/>
    <mergeCell ref="G28:I28"/>
    <mergeCell ref="J28:L28"/>
    <mergeCell ref="M28:P28"/>
    <mergeCell ref="A29:B29"/>
    <mergeCell ref="D29:F29"/>
    <mergeCell ref="G29:I29"/>
    <mergeCell ref="J29:L29"/>
    <mergeCell ref="M29:P29"/>
    <mergeCell ref="A30:B30"/>
    <mergeCell ref="D30:F30"/>
    <mergeCell ref="G30:I30"/>
    <mergeCell ref="J30:L30"/>
    <mergeCell ref="M30:P30"/>
    <mergeCell ref="A31:B31"/>
    <mergeCell ref="D31:F31"/>
    <mergeCell ref="G31:I31"/>
    <mergeCell ref="J31:L31"/>
    <mergeCell ref="M31:P31"/>
    <mergeCell ref="A34:B34"/>
    <mergeCell ref="D34:F34"/>
    <mergeCell ref="G34:I34"/>
    <mergeCell ref="J34:L34"/>
    <mergeCell ref="M34:P34"/>
    <mergeCell ref="A35:I35"/>
    <mergeCell ref="N35:O35"/>
    <mergeCell ref="A32:B32"/>
    <mergeCell ref="D32:F32"/>
    <mergeCell ref="G32:I32"/>
    <mergeCell ref="J32:L32"/>
    <mergeCell ref="M32:P32"/>
    <mergeCell ref="A33:B33"/>
    <mergeCell ref="D33:F33"/>
    <mergeCell ref="G33:I33"/>
    <mergeCell ref="J33:L33"/>
    <mergeCell ref="M33:P33"/>
    <mergeCell ref="A41:E41"/>
    <mergeCell ref="F41:G41"/>
    <mergeCell ref="J41:L41"/>
    <mergeCell ref="M41:O41"/>
    <mergeCell ref="A42:E42"/>
    <mergeCell ref="F42:G42"/>
    <mergeCell ref="J42:L42"/>
    <mergeCell ref="M42:O42"/>
    <mergeCell ref="F37:I38"/>
    <mergeCell ref="A39:H39"/>
    <mergeCell ref="J39:P39"/>
    <mergeCell ref="A40:E40"/>
    <mergeCell ref="F40:G40"/>
    <mergeCell ref="J40:L40"/>
    <mergeCell ref="M40:O40"/>
    <mergeCell ref="A43:E43"/>
    <mergeCell ref="F43:G43"/>
    <mergeCell ref="L43:O43"/>
    <mergeCell ref="A44:E44"/>
    <mergeCell ref="F44:G44"/>
    <mergeCell ref="A45:E45"/>
    <mergeCell ref="F45:G45"/>
    <mergeCell ref="K45:P46"/>
    <mergeCell ref="A46:D46"/>
    <mergeCell ref="E46:G46"/>
  </mergeCells>
  <phoneticPr fontId="1"/>
  <pageMargins left="0.25" right="0.25" top="0.75" bottom="0.75" header="0.3" footer="0.3"/>
  <pageSetup paperSize="8"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5">
              <controlPr defaultSize="0" autoPict="0">
                <anchor moveWithCells="1">
                  <from>
                    <xdr:col>1</xdr:col>
                    <xdr:colOff>95250</xdr:colOff>
                    <xdr:row>9</xdr:row>
                    <xdr:rowOff>171450</xdr:rowOff>
                  </from>
                  <to>
                    <xdr:col>1</xdr:col>
                    <xdr:colOff>400050</xdr:colOff>
                    <xdr:row>11</xdr:row>
                    <xdr:rowOff>19050</xdr:rowOff>
                  </to>
                </anchor>
              </controlPr>
            </control>
          </mc:Choice>
        </mc:AlternateContent>
        <mc:AlternateContent xmlns:mc="http://schemas.openxmlformats.org/markup-compatibility/2006">
          <mc:Choice Requires="x14">
            <control shapeId="14338" r:id="rId5" name="チェック 6">
              <controlPr defaultSize="0" autoPict="0">
                <anchor moveWithCells="1">
                  <from>
                    <xdr:col>8</xdr:col>
                    <xdr:colOff>314325</xdr:colOff>
                    <xdr:row>10</xdr:row>
                    <xdr:rowOff>9525</xdr:rowOff>
                  </from>
                  <to>
                    <xdr:col>9</xdr:col>
                    <xdr:colOff>142875</xdr:colOff>
                    <xdr:row>11</xdr:row>
                    <xdr:rowOff>9525</xdr:rowOff>
                  </to>
                </anchor>
              </controlPr>
            </control>
          </mc:Choice>
        </mc:AlternateContent>
        <mc:AlternateContent xmlns:mc="http://schemas.openxmlformats.org/markup-compatibility/2006">
          <mc:Choice Requires="x14">
            <control shapeId="14339" r:id="rId6" name="チェック 7">
              <controlPr defaultSize="0" autoPict="0">
                <anchor moveWithCells="1">
                  <from>
                    <xdr:col>8</xdr:col>
                    <xdr:colOff>9525</xdr:colOff>
                    <xdr:row>14</xdr:row>
                    <xdr:rowOff>161925</xdr:rowOff>
                  </from>
                  <to>
                    <xdr:col>8</xdr:col>
                    <xdr:colOff>314325</xdr:colOff>
                    <xdr:row>16</xdr:row>
                    <xdr:rowOff>28575</xdr:rowOff>
                  </to>
                </anchor>
              </controlPr>
            </control>
          </mc:Choice>
        </mc:AlternateContent>
        <mc:AlternateContent xmlns:mc="http://schemas.openxmlformats.org/markup-compatibility/2006">
          <mc:Choice Requires="x14">
            <control shapeId="14340" r:id="rId7" name="チェック 8">
              <controlPr defaultSize="0" autoPict="0">
                <anchor moveWithCells="1">
                  <from>
                    <xdr:col>10</xdr:col>
                    <xdr:colOff>0</xdr:colOff>
                    <xdr:row>14</xdr:row>
                    <xdr:rowOff>161925</xdr:rowOff>
                  </from>
                  <to>
                    <xdr:col>10</xdr:col>
                    <xdr:colOff>276225</xdr:colOff>
                    <xdr:row>16</xdr:row>
                    <xdr:rowOff>28575</xdr:rowOff>
                  </to>
                </anchor>
              </controlPr>
            </control>
          </mc:Choice>
        </mc:AlternateContent>
        <mc:AlternateContent xmlns:mc="http://schemas.openxmlformats.org/markup-compatibility/2006">
          <mc:Choice Requires="x14">
            <control shapeId="14341" r:id="rId8" name="チェック 9">
              <controlPr defaultSize="0" autoPict="0">
                <anchor moveWithCells="1">
                  <from>
                    <xdr:col>11</xdr:col>
                    <xdr:colOff>495300</xdr:colOff>
                    <xdr:row>14</xdr:row>
                    <xdr:rowOff>152400</xdr:rowOff>
                  </from>
                  <to>
                    <xdr:col>13</xdr:col>
                    <xdr:colOff>9525</xdr:colOff>
                    <xdr:row>16</xdr:row>
                    <xdr:rowOff>19050</xdr:rowOff>
                  </to>
                </anchor>
              </controlPr>
            </control>
          </mc:Choice>
        </mc:AlternateContent>
        <mc:AlternateContent xmlns:mc="http://schemas.openxmlformats.org/markup-compatibility/2006">
          <mc:Choice Requires="x14">
            <control shapeId="14342" r:id="rId9" name="チェック 10">
              <controlPr defaultSize="0" autoPict="0">
                <anchor moveWithCells="1">
                  <from>
                    <xdr:col>8</xdr:col>
                    <xdr:colOff>9525</xdr:colOff>
                    <xdr:row>15</xdr:row>
                    <xdr:rowOff>152400</xdr:rowOff>
                  </from>
                  <to>
                    <xdr:col>8</xdr:col>
                    <xdr:colOff>314325</xdr:colOff>
                    <xdr:row>17</xdr:row>
                    <xdr:rowOff>19050</xdr:rowOff>
                  </to>
                </anchor>
              </controlPr>
            </control>
          </mc:Choice>
        </mc:AlternateContent>
        <mc:AlternateContent xmlns:mc="http://schemas.openxmlformats.org/markup-compatibility/2006">
          <mc:Choice Requires="x14">
            <control shapeId="14343" r:id="rId10" name="チェック 11">
              <controlPr defaultSize="0" autoPict="0">
                <anchor moveWithCells="1">
                  <from>
                    <xdr:col>10</xdr:col>
                    <xdr:colOff>0</xdr:colOff>
                    <xdr:row>15</xdr:row>
                    <xdr:rowOff>152400</xdr:rowOff>
                  </from>
                  <to>
                    <xdr:col>10</xdr:col>
                    <xdr:colOff>285750</xdr:colOff>
                    <xdr:row>17</xdr:row>
                    <xdr:rowOff>19050</xdr:rowOff>
                  </to>
                </anchor>
              </controlPr>
            </control>
          </mc:Choice>
        </mc:AlternateContent>
        <mc:AlternateContent xmlns:mc="http://schemas.openxmlformats.org/markup-compatibility/2006">
          <mc:Choice Requires="x14">
            <control shapeId="14344" r:id="rId11" name="チェック 12">
              <controlPr defaultSize="0" autoPict="0">
                <anchor moveWithCells="1">
                  <from>
                    <xdr:col>11</xdr:col>
                    <xdr:colOff>504825</xdr:colOff>
                    <xdr:row>15</xdr:row>
                    <xdr:rowOff>152400</xdr:rowOff>
                  </from>
                  <to>
                    <xdr:col>13</xdr:col>
                    <xdr:colOff>0</xdr:colOff>
                    <xdr:row>17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5"/>
  <sheetViews>
    <sheetView showZeros="0" tabSelected="1" zoomScaleNormal="100" workbookViewId="0">
      <selection activeCell="K12" sqref="K12:N14"/>
    </sheetView>
  </sheetViews>
  <sheetFormatPr defaultRowHeight="13.5"/>
  <cols>
    <col min="1" max="1" width="7.140625" style="14" customWidth="1"/>
    <col min="2" max="2" width="7.5703125" style="14" customWidth="1"/>
    <col min="3" max="3" width="5.140625" style="14" customWidth="1"/>
    <col min="4" max="4" width="6.42578125" style="14" customWidth="1"/>
    <col min="5" max="5" width="8.28515625" style="14" customWidth="1"/>
    <col min="6" max="6" width="1.7109375" style="14" customWidth="1"/>
    <col min="7" max="7" width="10.5703125" style="14" customWidth="1"/>
    <col min="8" max="8" width="2.5703125" style="14" customWidth="1"/>
    <col min="9" max="9" width="6.28515625" style="14" customWidth="1"/>
    <col min="10" max="10" width="8.5703125" style="14" customWidth="1"/>
    <col min="11" max="12" width="7.7109375" style="14" customWidth="1"/>
    <col min="13" max="13" width="3.42578125" style="14" customWidth="1"/>
    <col min="14" max="14" width="4.42578125" style="14" customWidth="1"/>
    <col min="15" max="15" width="5.42578125" style="14" customWidth="1"/>
    <col min="16" max="16" width="4.85546875" style="14" customWidth="1"/>
    <col min="17" max="17" width="21.7109375" style="14" hidden="1" customWidth="1"/>
    <col min="18" max="18" width="16.140625" style="14" hidden="1" customWidth="1"/>
    <col min="19" max="19" width="31.28515625" style="14" hidden="1" customWidth="1"/>
    <col min="20" max="20" width="2.7109375" style="14" hidden="1" customWidth="1"/>
    <col min="21" max="21" width="7.7109375" style="14" customWidth="1"/>
    <col min="22" max="22" width="9" style="14" customWidth="1"/>
    <col min="23" max="16384" width="9.140625" style="14"/>
  </cols>
  <sheetData>
    <row r="1" spans="1:20" ht="15.95" customHeight="1">
      <c r="A1" s="118" t="s">
        <v>129</v>
      </c>
      <c r="B1" s="118"/>
      <c r="C1" s="118"/>
      <c r="D1" s="118"/>
      <c r="E1" s="118"/>
      <c r="F1" s="118"/>
      <c r="G1" s="118"/>
      <c r="H1" s="118"/>
      <c r="I1" s="118"/>
      <c r="J1" s="118"/>
      <c r="K1" s="118"/>
      <c r="L1" s="118"/>
      <c r="M1" s="118"/>
      <c r="N1" s="118"/>
      <c r="O1" s="118"/>
      <c r="P1" s="118"/>
    </row>
    <row r="2" spans="1:20" ht="12" customHeight="1">
      <c r="H2" s="41"/>
      <c r="I2" s="41"/>
      <c r="J2" s="41"/>
      <c r="K2" s="41"/>
      <c r="L2" s="41"/>
      <c r="M2" s="41"/>
      <c r="N2" s="41"/>
      <c r="O2" s="41"/>
    </row>
    <row r="3" spans="1:20" ht="14.25">
      <c r="G3" s="15" t="s">
        <v>64</v>
      </c>
      <c r="H3" s="42"/>
      <c r="I3" s="42"/>
      <c r="J3" s="42"/>
      <c r="K3" s="42"/>
      <c r="L3" s="42"/>
      <c r="M3" s="42"/>
      <c r="N3" s="42"/>
      <c r="O3" s="41"/>
      <c r="P3" s="44"/>
    </row>
    <row r="4" spans="1:20">
      <c r="H4" s="43"/>
      <c r="I4" s="43"/>
      <c r="J4" s="43"/>
      <c r="K4" s="43"/>
      <c r="L4" s="43"/>
      <c r="M4" s="43"/>
      <c r="N4" s="43"/>
      <c r="O4" s="41"/>
      <c r="P4" s="45"/>
    </row>
    <row r="5" spans="1:20" ht="14.25">
      <c r="G5" s="15" t="s">
        <v>65</v>
      </c>
      <c r="H5" s="42"/>
      <c r="I5" s="42"/>
      <c r="J5" s="42"/>
      <c r="K5" s="42"/>
      <c r="L5" s="42"/>
      <c r="M5" s="42"/>
      <c r="N5" s="42"/>
      <c r="O5" s="41"/>
      <c r="P5" s="45"/>
    </row>
    <row r="6" spans="1:20">
      <c r="O6" s="45"/>
      <c r="P6" s="45"/>
    </row>
    <row r="7" spans="1:20">
      <c r="A7" s="16" t="s">
        <v>116</v>
      </c>
      <c r="B7" s="16"/>
    </row>
    <row r="8" spans="1:20">
      <c r="L8" s="56"/>
      <c r="M8" s="56"/>
      <c r="N8" s="56"/>
      <c r="O8" s="55"/>
      <c r="T8" s="14">
        <v>1</v>
      </c>
    </row>
    <row r="9" spans="1:20">
      <c r="D9" s="18" t="s">
        <v>113</v>
      </c>
      <c r="K9" s="18"/>
      <c r="L9" s="18"/>
      <c r="M9" s="18"/>
    </row>
    <row r="10" spans="1:20" ht="9.9499999999999993" customHeight="1" thickBot="1">
      <c r="R10" s="14" t="s">
        <v>67</v>
      </c>
      <c r="S10" s="14" t="b">
        <v>0</v>
      </c>
    </row>
    <row r="11" spans="1:20" ht="15" thickBot="1">
      <c r="A11" s="119" t="s">
        <v>127</v>
      </c>
      <c r="B11" s="120"/>
      <c r="C11" s="120"/>
      <c r="D11" s="120"/>
      <c r="E11" s="121"/>
      <c r="F11" s="19"/>
      <c r="G11" s="19"/>
      <c r="H11" s="19"/>
      <c r="I11" s="119" t="s">
        <v>68</v>
      </c>
      <c r="J11" s="120"/>
      <c r="K11" s="120"/>
      <c r="L11" s="120"/>
      <c r="M11" s="120"/>
      <c r="N11" s="121"/>
      <c r="O11" s="19"/>
      <c r="R11" s="20" t="s">
        <v>69</v>
      </c>
      <c r="S11" s="20" t="b">
        <v>0</v>
      </c>
      <c r="T11" s="20"/>
    </row>
    <row r="12" spans="1:20" ht="14.25" customHeight="1">
      <c r="A12" s="54"/>
      <c r="B12" s="54"/>
      <c r="C12" s="122" t="s">
        <v>121</v>
      </c>
      <c r="D12" s="122"/>
      <c r="E12" s="122"/>
      <c r="F12" s="122"/>
      <c r="G12" s="19"/>
      <c r="H12" s="19"/>
      <c r="I12" s="54"/>
      <c r="J12" s="54"/>
      <c r="K12" s="123" t="s">
        <v>118</v>
      </c>
      <c r="L12" s="123"/>
      <c r="M12" s="123"/>
      <c r="N12" s="123"/>
      <c r="O12" s="19"/>
      <c r="R12" s="20"/>
      <c r="S12" s="20"/>
      <c r="T12" s="20"/>
    </row>
    <row r="13" spans="1:20">
      <c r="C13" s="122"/>
      <c r="D13" s="122"/>
      <c r="E13" s="122"/>
      <c r="F13" s="122"/>
      <c r="I13" s="20"/>
      <c r="J13" s="20"/>
      <c r="K13" s="122"/>
      <c r="L13" s="122"/>
      <c r="M13" s="122"/>
      <c r="N13" s="122"/>
      <c r="O13" s="20"/>
      <c r="P13" s="20"/>
      <c r="Q13" s="20"/>
      <c r="R13" s="20" t="s">
        <v>70</v>
      </c>
      <c r="S13" s="20" t="b">
        <v>0</v>
      </c>
      <c r="T13" s="20"/>
    </row>
    <row r="14" spans="1:20">
      <c r="C14" s="122"/>
      <c r="D14" s="122"/>
      <c r="E14" s="122"/>
      <c r="F14" s="122"/>
      <c r="I14" s="20"/>
      <c r="J14" s="20"/>
      <c r="K14" s="122"/>
      <c r="L14" s="122"/>
      <c r="M14" s="122"/>
      <c r="N14" s="122"/>
      <c r="O14" s="20"/>
      <c r="P14" s="20"/>
      <c r="Q14" s="20"/>
      <c r="R14" s="20" t="s">
        <v>71</v>
      </c>
      <c r="S14" s="20" t="b">
        <v>0</v>
      </c>
      <c r="T14" s="20"/>
    </row>
    <row r="15" spans="1:20">
      <c r="D15" s="21" t="s">
        <v>114</v>
      </c>
      <c r="E15" s="20"/>
      <c r="F15" s="20"/>
      <c r="G15" s="20"/>
      <c r="H15" s="20"/>
      <c r="I15" s="20"/>
      <c r="J15" s="20"/>
      <c r="K15" s="20"/>
      <c r="L15" s="124">
        <f>S19</f>
        <v>0</v>
      </c>
      <c r="M15" s="124"/>
      <c r="N15" s="124"/>
      <c r="O15" s="124"/>
      <c r="P15" s="124"/>
      <c r="Q15" s="20"/>
      <c r="R15" s="20" t="s">
        <v>72</v>
      </c>
      <c r="S15" s="14" t="b">
        <v>0</v>
      </c>
      <c r="T15" s="20"/>
    </row>
    <row r="16" spans="1:20">
      <c r="D16" s="111" t="s">
        <v>73</v>
      </c>
      <c r="E16" s="112"/>
      <c r="F16" s="112"/>
      <c r="G16" s="112"/>
      <c r="H16" s="112"/>
      <c r="I16" s="112" t="s">
        <v>74</v>
      </c>
      <c r="J16" s="112"/>
      <c r="K16" s="115" t="s">
        <v>75</v>
      </c>
      <c r="L16" s="116"/>
      <c r="M16" s="115" t="s">
        <v>76</v>
      </c>
      <c r="N16" s="117"/>
      <c r="O16" s="117"/>
      <c r="P16" s="116"/>
      <c r="R16" s="14" t="s">
        <v>77</v>
      </c>
      <c r="S16" s="14" t="b">
        <v>0</v>
      </c>
      <c r="T16" s="20"/>
    </row>
    <row r="17" spans="1:20">
      <c r="D17" s="113"/>
      <c r="E17" s="114"/>
      <c r="F17" s="114"/>
      <c r="G17" s="114"/>
      <c r="H17" s="114"/>
      <c r="I17" s="112" t="s">
        <v>78</v>
      </c>
      <c r="J17" s="112"/>
      <c r="K17" s="115" t="s">
        <v>79</v>
      </c>
      <c r="L17" s="116"/>
      <c r="M17" s="115" t="s">
        <v>80</v>
      </c>
      <c r="N17" s="117"/>
      <c r="O17" s="117"/>
      <c r="P17" s="116"/>
      <c r="R17" s="14" t="s">
        <v>81</v>
      </c>
      <c r="S17" s="14">
        <f>COUNTIF(S9:S16,"TRUE")</f>
        <v>0</v>
      </c>
      <c r="T17" s="20"/>
    </row>
    <row r="18" spans="1:20">
      <c r="C18" s="22"/>
      <c r="D18" s="100" t="s">
        <v>82</v>
      </c>
      <c r="E18" s="100"/>
      <c r="F18" s="100"/>
      <c r="G18" s="100"/>
      <c r="H18" s="100"/>
      <c r="I18" s="101"/>
      <c r="J18" s="102"/>
      <c r="K18" s="102"/>
      <c r="L18" s="102"/>
      <c r="M18" s="102"/>
      <c r="N18" s="102"/>
      <c r="O18" s="102"/>
      <c r="P18" s="102"/>
      <c r="Q18" s="20"/>
      <c r="S18" s="14" t="str">
        <f>IF(S17=B65,"下記の取組を選択してください!!",B65)</f>
        <v>下記の取組を選択してください!!</v>
      </c>
      <c r="T18" s="20"/>
    </row>
    <row r="19" spans="1:20">
      <c r="D19" s="103" t="s">
        <v>83</v>
      </c>
      <c r="E19" s="103"/>
      <c r="F19" s="103"/>
      <c r="G19" s="103"/>
      <c r="H19" s="103"/>
      <c r="I19" s="102"/>
      <c r="J19" s="102"/>
      <c r="K19" s="102"/>
      <c r="L19" s="102"/>
      <c r="M19" s="102"/>
      <c r="N19" s="102"/>
      <c r="O19" s="102"/>
      <c r="P19" s="102"/>
      <c r="Q19" s="20"/>
      <c r="R19" s="14" t="s">
        <v>84</v>
      </c>
      <c r="S19" s="14">
        <f>IF(AND(K57=T8,S17=B65),"下記の取組を選択してください!!",B65)</f>
        <v>0</v>
      </c>
      <c r="T19" s="20"/>
    </row>
    <row r="20" spans="1:20">
      <c r="D20" s="23" t="s">
        <v>119</v>
      </c>
      <c r="E20" s="20"/>
      <c r="F20" s="20"/>
      <c r="G20" s="20"/>
      <c r="H20" s="20"/>
      <c r="I20" s="20"/>
      <c r="J20" s="20"/>
      <c r="K20" s="20"/>
      <c r="L20" s="20"/>
      <c r="M20" s="20"/>
      <c r="N20" s="20"/>
      <c r="O20" s="20"/>
      <c r="P20" s="20"/>
      <c r="Q20" s="20"/>
      <c r="R20" s="20"/>
      <c r="T20" s="20"/>
    </row>
    <row r="21" spans="1:20">
      <c r="I21" s="20"/>
      <c r="J21" s="20"/>
      <c r="K21" s="20"/>
      <c r="L21" s="104"/>
      <c r="M21" s="104"/>
      <c r="N21" s="104"/>
      <c r="O21" s="104"/>
      <c r="P21" s="20"/>
      <c r="Q21" s="20"/>
      <c r="R21" s="20"/>
      <c r="S21" s="20"/>
      <c r="T21" s="20"/>
    </row>
    <row r="22" spans="1:20">
      <c r="C22" s="96" t="s">
        <v>115</v>
      </c>
      <c r="D22" s="96"/>
      <c r="E22" s="96"/>
      <c r="F22" s="96"/>
      <c r="G22" s="96"/>
      <c r="H22" s="96"/>
      <c r="I22" s="96"/>
      <c r="J22" s="96"/>
    </row>
    <row r="23" spans="1:20" ht="42" customHeight="1" thickBot="1">
      <c r="A23" s="105" t="s">
        <v>40</v>
      </c>
      <c r="B23" s="106"/>
      <c r="C23" s="24" t="s">
        <v>85</v>
      </c>
      <c r="D23" s="107" t="s">
        <v>86</v>
      </c>
      <c r="E23" s="108"/>
      <c r="F23" s="109"/>
      <c r="G23" s="105" t="s">
        <v>87</v>
      </c>
      <c r="H23" s="110"/>
      <c r="I23" s="106"/>
      <c r="J23" s="107" t="s">
        <v>124</v>
      </c>
      <c r="K23" s="110"/>
      <c r="L23" s="106"/>
      <c r="M23" s="107" t="s">
        <v>125</v>
      </c>
      <c r="N23" s="108"/>
      <c r="O23" s="108"/>
      <c r="P23" s="109"/>
      <c r="Q23" s="25" t="s">
        <v>88</v>
      </c>
    </row>
    <row r="24" spans="1:20" ht="24.95" customHeight="1" thickTop="1">
      <c r="A24" s="86"/>
      <c r="B24" s="87"/>
      <c r="C24" s="26"/>
      <c r="D24" s="99"/>
      <c r="E24" s="99"/>
      <c r="F24" s="99"/>
      <c r="G24" s="99"/>
      <c r="H24" s="99"/>
      <c r="I24" s="99"/>
      <c r="J24" s="89"/>
      <c r="K24" s="90"/>
      <c r="L24" s="91"/>
      <c r="M24" s="89"/>
      <c r="N24" s="90"/>
      <c r="O24" s="90"/>
      <c r="P24" s="91"/>
      <c r="Q24" s="17">
        <f t="shared" ref="Q24:Q34" si="0">J24-M24</f>
        <v>0</v>
      </c>
      <c r="R24" s="14">
        <f t="shared" ref="R24:R34" si="1">IF(Q24&lt;0,0,Q24)</f>
        <v>0</v>
      </c>
    </row>
    <row r="25" spans="1:20" ht="24.95" customHeight="1">
      <c r="A25" s="86"/>
      <c r="B25" s="87"/>
      <c r="C25" s="26"/>
      <c r="D25" s="99"/>
      <c r="E25" s="99"/>
      <c r="F25" s="99"/>
      <c r="G25" s="99"/>
      <c r="H25" s="99"/>
      <c r="I25" s="99"/>
      <c r="J25" s="89"/>
      <c r="K25" s="90"/>
      <c r="L25" s="91"/>
      <c r="M25" s="89"/>
      <c r="N25" s="90"/>
      <c r="O25" s="90"/>
      <c r="P25" s="91"/>
      <c r="Q25" s="17">
        <f t="shared" si="0"/>
        <v>0</v>
      </c>
      <c r="R25" s="14">
        <f t="shared" si="1"/>
        <v>0</v>
      </c>
    </row>
    <row r="26" spans="1:20" ht="24.95" customHeight="1">
      <c r="A26" s="86"/>
      <c r="B26" s="87"/>
      <c r="C26" s="26"/>
      <c r="D26" s="99"/>
      <c r="E26" s="99"/>
      <c r="F26" s="99"/>
      <c r="G26" s="99"/>
      <c r="H26" s="99"/>
      <c r="I26" s="99"/>
      <c r="J26" s="89"/>
      <c r="K26" s="90"/>
      <c r="L26" s="91"/>
      <c r="M26" s="89"/>
      <c r="N26" s="90"/>
      <c r="O26" s="90"/>
      <c r="P26" s="91"/>
      <c r="Q26" s="17"/>
    </row>
    <row r="27" spans="1:20" ht="24.95" customHeight="1">
      <c r="A27" s="86"/>
      <c r="B27" s="87"/>
      <c r="C27" s="26"/>
      <c r="D27" s="99"/>
      <c r="E27" s="99"/>
      <c r="F27" s="99"/>
      <c r="G27" s="99"/>
      <c r="H27" s="99"/>
      <c r="I27" s="99"/>
      <c r="J27" s="89"/>
      <c r="K27" s="90"/>
      <c r="L27" s="91"/>
      <c r="M27" s="89"/>
      <c r="N27" s="90"/>
      <c r="O27" s="90"/>
      <c r="P27" s="91"/>
      <c r="Q27" s="17"/>
    </row>
    <row r="28" spans="1:20" ht="24.95" customHeight="1">
      <c r="A28" s="86"/>
      <c r="B28" s="87"/>
      <c r="C28" s="26"/>
      <c r="D28" s="99"/>
      <c r="E28" s="99"/>
      <c r="F28" s="99"/>
      <c r="G28" s="99"/>
      <c r="H28" s="99"/>
      <c r="I28" s="99"/>
      <c r="J28" s="89"/>
      <c r="K28" s="90"/>
      <c r="L28" s="91"/>
      <c r="M28" s="89"/>
      <c r="N28" s="90"/>
      <c r="O28" s="90"/>
      <c r="P28" s="91"/>
      <c r="Q28" s="17">
        <f t="shared" si="0"/>
        <v>0</v>
      </c>
      <c r="R28" s="14">
        <f t="shared" si="1"/>
        <v>0</v>
      </c>
    </row>
    <row r="29" spans="1:20" ht="24.95" customHeight="1">
      <c r="A29" s="86"/>
      <c r="B29" s="87"/>
      <c r="C29" s="26"/>
      <c r="D29" s="99"/>
      <c r="E29" s="99"/>
      <c r="F29" s="99"/>
      <c r="G29" s="99"/>
      <c r="H29" s="99"/>
      <c r="I29" s="99"/>
      <c r="J29" s="89"/>
      <c r="K29" s="90"/>
      <c r="L29" s="91"/>
      <c r="M29" s="89"/>
      <c r="N29" s="90"/>
      <c r="O29" s="90"/>
      <c r="P29" s="91"/>
      <c r="Q29" s="17">
        <f t="shared" si="0"/>
        <v>0</v>
      </c>
      <c r="R29" s="14">
        <f t="shared" si="1"/>
        <v>0</v>
      </c>
    </row>
    <row r="30" spans="1:20" ht="24.95" customHeight="1">
      <c r="A30" s="86"/>
      <c r="B30" s="87"/>
      <c r="C30" s="26"/>
      <c r="D30" s="99"/>
      <c r="E30" s="99"/>
      <c r="F30" s="99"/>
      <c r="G30" s="99"/>
      <c r="H30" s="99"/>
      <c r="I30" s="99"/>
      <c r="J30" s="89"/>
      <c r="K30" s="90"/>
      <c r="L30" s="91"/>
      <c r="M30" s="89"/>
      <c r="N30" s="90"/>
      <c r="O30" s="90"/>
      <c r="P30" s="91"/>
      <c r="Q30" s="17">
        <f t="shared" si="0"/>
        <v>0</v>
      </c>
      <c r="R30" s="14">
        <f t="shared" si="1"/>
        <v>0</v>
      </c>
    </row>
    <row r="31" spans="1:20" ht="24.95" customHeight="1">
      <c r="A31" s="86"/>
      <c r="B31" s="87"/>
      <c r="C31" s="26"/>
      <c r="D31" s="99"/>
      <c r="E31" s="99"/>
      <c r="F31" s="99"/>
      <c r="G31" s="99"/>
      <c r="H31" s="99"/>
      <c r="I31" s="99"/>
      <c r="J31" s="89"/>
      <c r="K31" s="90"/>
      <c r="L31" s="91"/>
      <c r="M31" s="89"/>
      <c r="N31" s="90"/>
      <c r="O31" s="90"/>
      <c r="P31" s="91"/>
      <c r="Q31" s="17">
        <f t="shared" si="0"/>
        <v>0</v>
      </c>
      <c r="R31" s="14">
        <f t="shared" si="1"/>
        <v>0</v>
      </c>
    </row>
    <row r="32" spans="1:20" ht="24.95" customHeight="1">
      <c r="A32" s="86"/>
      <c r="B32" s="87"/>
      <c r="C32" s="26"/>
      <c r="D32" s="99"/>
      <c r="E32" s="99"/>
      <c r="F32" s="99"/>
      <c r="G32" s="99"/>
      <c r="H32" s="99"/>
      <c r="I32" s="99"/>
      <c r="J32" s="89"/>
      <c r="K32" s="90"/>
      <c r="L32" s="91"/>
      <c r="M32" s="89"/>
      <c r="N32" s="90"/>
      <c r="O32" s="90"/>
      <c r="P32" s="91"/>
      <c r="Q32" s="17"/>
    </row>
    <row r="33" spans="1:18" ht="24.95" customHeight="1">
      <c r="A33" s="86"/>
      <c r="B33" s="87"/>
      <c r="C33" s="26"/>
      <c r="D33" s="99"/>
      <c r="E33" s="99"/>
      <c r="F33" s="99"/>
      <c r="G33" s="99"/>
      <c r="H33" s="99"/>
      <c r="I33" s="99"/>
      <c r="J33" s="89"/>
      <c r="K33" s="90"/>
      <c r="L33" s="91"/>
      <c r="M33" s="89"/>
      <c r="N33" s="90"/>
      <c r="O33" s="90"/>
      <c r="P33" s="91"/>
      <c r="Q33" s="17">
        <f t="shared" si="0"/>
        <v>0</v>
      </c>
      <c r="R33" s="14">
        <f t="shared" si="1"/>
        <v>0</v>
      </c>
    </row>
    <row r="34" spans="1:18" ht="24.95" customHeight="1" thickBot="1">
      <c r="A34" s="86"/>
      <c r="B34" s="87"/>
      <c r="C34" s="26"/>
      <c r="D34" s="88"/>
      <c r="E34" s="88"/>
      <c r="F34" s="88"/>
      <c r="G34" s="88"/>
      <c r="H34" s="88"/>
      <c r="I34" s="88"/>
      <c r="J34" s="89"/>
      <c r="K34" s="90"/>
      <c r="L34" s="91"/>
      <c r="M34" s="92"/>
      <c r="N34" s="90"/>
      <c r="O34" s="90"/>
      <c r="P34" s="93"/>
      <c r="Q34" s="17">
        <f t="shared" si="0"/>
        <v>0</v>
      </c>
      <c r="R34" s="14">
        <f t="shared" si="1"/>
        <v>0</v>
      </c>
    </row>
    <row r="35" spans="1:18" ht="18" customHeight="1" thickTop="1">
      <c r="A35" s="94" t="s">
        <v>89</v>
      </c>
      <c r="B35" s="95"/>
      <c r="C35" s="95"/>
      <c r="D35" s="96"/>
      <c r="E35" s="96"/>
      <c r="F35" s="96"/>
      <c r="G35" s="96"/>
      <c r="H35" s="96"/>
      <c r="I35" s="97"/>
      <c r="J35" s="38" t="s">
        <v>90</v>
      </c>
      <c r="K35" s="39">
        <f>SUM(J24:L34)</f>
        <v>0</v>
      </c>
      <c r="L35" s="40" t="s">
        <v>66</v>
      </c>
      <c r="M35" s="38" t="s">
        <v>91</v>
      </c>
      <c r="N35" s="98">
        <f>SUM(M24:P34)</f>
        <v>0</v>
      </c>
      <c r="O35" s="98"/>
      <c r="P35" s="46" t="s">
        <v>66</v>
      </c>
      <c r="R35" s="14">
        <f>SUM(R24:R34)</f>
        <v>0</v>
      </c>
    </row>
    <row r="36" spans="1:18">
      <c r="A36" s="16" t="s">
        <v>92</v>
      </c>
      <c r="B36" s="16"/>
    </row>
    <row r="37" spans="1:18" ht="11.1" customHeight="1">
      <c r="F37" s="78" t="s">
        <v>93</v>
      </c>
      <c r="G37" s="78"/>
      <c r="H37" s="78"/>
      <c r="I37" s="78"/>
    </row>
    <row r="38" spans="1:18" ht="11.1" customHeight="1">
      <c r="F38" s="78"/>
      <c r="G38" s="78"/>
      <c r="H38" s="78"/>
      <c r="I38" s="78"/>
    </row>
    <row r="39" spans="1:18" ht="14.25" thickBot="1">
      <c r="A39" s="79" t="s">
        <v>128</v>
      </c>
      <c r="B39" s="79"/>
      <c r="C39" s="79"/>
      <c r="D39" s="79"/>
      <c r="E39" s="79"/>
      <c r="F39" s="79"/>
      <c r="G39" s="79"/>
      <c r="H39" s="79"/>
      <c r="J39" s="79" t="s">
        <v>94</v>
      </c>
      <c r="K39" s="79"/>
      <c r="L39" s="79"/>
      <c r="M39" s="79"/>
      <c r="N39" s="79"/>
      <c r="O39" s="79"/>
      <c r="P39" s="79"/>
    </row>
    <row r="40" spans="1:18" ht="20.100000000000001" customHeight="1" thickTop="1">
      <c r="A40" s="80" t="s">
        <v>123</v>
      </c>
      <c r="B40" s="80"/>
      <c r="C40" s="80"/>
      <c r="D40" s="80"/>
      <c r="E40" s="80"/>
      <c r="F40" s="81">
        <f>K35</f>
        <v>0</v>
      </c>
      <c r="G40" s="82"/>
      <c r="H40" s="27" t="s">
        <v>95</v>
      </c>
      <c r="J40" s="83" t="s">
        <v>123</v>
      </c>
      <c r="K40" s="83"/>
      <c r="L40" s="83"/>
      <c r="M40" s="84">
        <f>K35</f>
        <v>0</v>
      </c>
      <c r="N40" s="85"/>
      <c r="O40" s="85"/>
      <c r="P40" s="28" t="s">
        <v>95</v>
      </c>
    </row>
    <row r="41" spans="1:18" ht="20.100000000000001" customHeight="1">
      <c r="A41" s="60" t="s">
        <v>120</v>
      </c>
      <c r="B41" s="60"/>
      <c r="C41" s="60"/>
      <c r="D41" s="60"/>
      <c r="E41" s="60"/>
      <c r="F41" s="61">
        <f>N35</f>
        <v>0</v>
      </c>
      <c r="G41" s="62"/>
      <c r="H41" s="29" t="s">
        <v>95</v>
      </c>
      <c r="J41" s="72" t="s">
        <v>120</v>
      </c>
      <c r="K41" s="72"/>
      <c r="L41" s="72"/>
      <c r="M41" s="73">
        <f>N35</f>
        <v>0</v>
      </c>
      <c r="N41" s="74"/>
      <c r="O41" s="74"/>
      <c r="P41" s="30" t="s">
        <v>95</v>
      </c>
    </row>
    <row r="42" spans="1:18" ht="20.100000000000001" customHeight="1" thickBot="1">
      <c r="A42" s="60" t="s">
        <v>96</v>
      </c>
      <c r="B42" s="60"/>
      <c r="C42" s="60"/>
      <c r="D42" s="60"/>
      <c r="E42" s="60"/>
      <c r="F42" s="61">
        <f>IF(R35&lt;=B65,B65,R35)</f>
        <v>0</v>
      </c>
      <c r="G42" s="62"/>
      <c r="H42" s="29" t="s">
        <v>95</v>
      </c>
      <c r="J42" s="75" t="s">
        <v>97</v>
      </c>
      <c r="K42" s="75"/>
      <c r="L42" s="75"/>
      <c r="M42" s="76">
        <f>IF(R35&lt;=B65,B65,R35)</f>
        <v>0</v>
      </c>
      <c r="N42" s="77"/>
      <c r="O42" s="77"/>
      <c r="P42" s="31" t="s">
        <v>95</v>
      </c>
    </row>
    <row r="43" spans="1:18" ht="20.100000000000001" customHeight="1" thickBot="1">
      <c r="A43" s="60" t="s">
        <v>98</v>
      </c>
      <c r="B43" s="60"/>
      <c r="C43" s="60"/>
      <c r="D43" s="60"/>
      <c r="E43" s="60"/>
      <c r="F43" s="61"/>
      <c r="G43" s="62"/>
      <c r="H43" s="29" t="s">
        <v>95</v>
      </c>
      <c r="J43" s="32" t="s">
        <v>112</v>
      </c>
      <c r="K43" s="33"/>
      <c r="L43" s="63"/>
      <c r="M43" s="64"/>
      <c r="N43" s="64"/>
      <c r="O43" s="64"/>
      <c r="P43" s="34" t="s">
        <v>95</v>
      </c>
    </row>
    <row r="44" spans="1:18" ht="20.100000000000001" customHeight="1">
      <c r="A44" s="60" t="s">
        <v>99</v>
      </c>
      <c r="B44" s="60"/>
      <c r="C44" s="60"/>
      <c r="D44" s="60"/>
      <c r="E44" s="60"/>
      <c r="F44" s="61"/>
      <c r="G44" s="62"/>
      <c r="H44" s="29" t="s">
        <v>95</v>
      </c>
    </row>
    <row r="45" spans="1:18" ht="20.100000000000001" customHeight="1" thickBot="1">
      <c r="A45" s="65" t="s">
        <v>122</v>
      </c>
      <c r="B45" s="65"/>
      <c r="C45" s="65"/>
      <c r="D45" s="65"/>
      <c r="E45" s="65"/>
      <c r="F45" s="66"/>
      <c r="G45" s="67"/>
      <c r="H45" s="35" t="s">
        <v>95</v>
      </c>
      <c r="K45" s="68" t="s">
        <v>117</v>
      </c>
      <c r="L45" s="68"/>
      <c r="M45" s="68"/>
      <c r="N45" s="68"/>
      <c r="O45" s="68"/>
      <c r="P45" s="68"/>
    </row>
    <row r="46" spans="1:18" ht="20.100000000000001" customHeight="1" thickBot="1">
      <c r="A46" s="69" t="s">
        <v>100</v>
      </c>
      <c r="B46" s="70"/>
      <c r="C46" s="70"/>
      <c r="D46" s="71"/>
      <c r="E46" s="63"/>
      <c r="F46" s="64"/>
      <c r="G46" s="64"/>
      <c r="H46" s="36" t="s">
        <v>95</v>
      </c>
      <c r="K46" s="68"/>
      <c r="L46" s="68"/>
      <c r="M46" s="68"/>
      <c r="N46" s="68"/>
      <c r="O46" s="68"/>
      <c r="P46" s="68"/>
    </row>
    <row r="47" spans="1:18" ht="9.9499999999999993" customHeight="1">
      <c r="A47" s="47"/>
      <c r="B47" s="47"/>
      <c r="C47" s="47"/>
      <c r="D47" s="47"/>
      <c r="E47" s="48"/>
      <c r="F47" s="48"/>
      <c r="G47" s="48"/>
      <c r="H47" s="49"/>
      <c r="K47" s="50"/>
      <c r="L47" s="50"/>
      <c r="M47" s="50"/>
      <c r="N47" s="50"/>
      <c r="O47" s="50"/>
      <c r="P47" s="50"/>
    </row>
    <row r="48" spans="1:18" ht="18.75">
      <c r="B48" s="57" t="s">
        <v>126</v>
      </c>
      <c r="C48" s="53"/>
      <c r="E48" s="52"/>
      <c r="J48" s="37"/>
      <c r="K48" s="51"/>
      <c r="L48" s="50"/>
      <c r="M48" s="50"/>
      <c r="N48" s="50"/>
      <c r="O48" s="50"/>
      <c r="P48" s="50"/>
    </row>
    <row r="50" spans="1:17" hidden="1">
      <c r="E50" s="14" t="s">
        <v>101</v>
      </c>
    </row>
    <row r="51" spans="1:17" hidden="1">
      <c r="E51" s="14" t="s">
        <v>102</v>
      </c>
      <c r="G51" s="14">
        <f>IF(B57&lt;B65,B65,B57)</f>
        <v>0</v>
      </c>
    </row>
    <row r="52" spans="1:17" hidden="1">
      <c r="E52" s="14" t="s">
        <v>103</v>
      </c>
      <c r="G52" s="14">
        <f>IF(B58&lt;B65,B65,B58)</f>
        <v>0</v>
      </c>
    </row>
    <row r="53" spans="1:17" hidden="1"/>
    <row r="54" spans="1:17" hidden="1">
      <c r="A54" s="14" t="s">
        <v>104</v>
      </c>
      <c r="E54" s="14" t="s">
        <v>105</v>
      </c>
      <c r="J54" s="14" t="s">
        <v>106</v>
      </c>
      <c r="M54" s="14" t="s">
        <v>107</v>
      </c>
      <c r="Q54" s="14" t="s">
        <v>108</v>
      </c>
    </row>
    <row r="55" spans="1:17" hidden="1">
      <c r="A55" s="14" t="s">
        <v>102</v>
      </c>
      <c r="B55" s="14">
        <v>100000</v>
      </c>
      <c r="C55" s="17">
        <f>F44</f>
        <v>0</v>
      </c>
      <c r="E55" s="14" t="s">
        <v>102</v>
      </c>
      <c r="G55" s="14">
        <f>IF(B65&lt;=G51,G51,B65)</f>
        <v>0</v>
      </c>
      <c r="J55" s="14" t="s">
        <v>102</v>
      </c>
      <c r="K55" s="14" t="b">
        <v>0</v>
      </c>
      <c r="M55" s="14" t="s">
        <v>102</v>
      </c>
      <c r="O55" s="14">
        <f>IF(K56=TRUE,"適用しない",G60)</f>
        <v>0</v>
      </c>
      <c r="Q55" s="14" t="str">
        <f>IF(AND(K55=FALSE,K56=FALSE),"①を選択してください",O55)</f>
        <v>①を選択してください</v>
      </c>
    </row>
    <row r="56" spans="1:17" hidden="1">
      <c r="A56" s="14" t="s">
        <v>103</v>
      </c>
      <c r="B56" s="14">
        <v>12000</v>
      </c>
      <c r="E56" s="14" t="s">
        <v>103</v>
      </c>
      <c r="G56" s="14">
        <f>IF(B65&lt;=G52,G52,B65)</f>
        <v>0</v>
      </c>
      <c r="J56" s="14" t="s">
        <v>103</v>
      </c>
      <c r="K56" s="14" t="b">
        <v>0</v>
      </c>
      <c r="M56" s="14" t="s">
        <v>103</v>
      </c>
      <c r="O56" s="14">
        <f>IF(K55=TRUE,"適用しない",G61)</f>
        <v>0</v>
      </c>
      <c r="Q56" s="14" t="str">
        <f>IF(AND(K55=FALSE,K56=FALSE),"①を選択してください",O56)</f>
        <v>①を選択してください</v>
      </c>
    </row>
    <row r="57" spans="1:17" hidden="1">
      <c r="A57" s="14" t="s">
        <v>102</v>
      </c>
      <c r="B57" s="17">
        <f>F42-F45</f>
        <v>0</v>
      </c>
      <c r="K57" s="14">
        <f>COUNTIF(K56,TRUE)</f>
        <v>0</v>
      </c>
    </row>
    <row r="58" spans="1:17" hidden="1">
      <c r="A58" s="14" t="s">
        <v>103</v>
      </c>
      <c r="B58" s="17">
        <f>M42-12000</f>
        <v>-12000</v>
      </c>
    </row>
    <row r="59" spans="1:17" hidden="1">
      <c r="E59" s="14" t="s">
        <v>109</v>
      </c>
    </row>
    <row r="60" spans="1:17" hidden="1">
      <c r="B60" s="14" t="s">
        <v>110</v>
      </c>
      <c r="E60" s="14" t="s">
        <v>102</v>
      </c>
      <c r="G60" s="17">
        <f>IF(G55&gt;=B61,B61,G55)</f>
        <v>0</v>
      </c>
    </row>
    <row r="61" spans="1:17" hidden="1">
      <c r="B61" s="17">
        <v>2000000</v>
      </c>
      <c r="E61" s="14" t="s">
        <v>103</v>
      </c>
      <c r="G61" s="17">
        <f>IF(G56&gt;=B62,B62,G56)</f>
        <v>0</v>
      </c>
    </row>
    <row r="62" spans="1:17" hidden="1">
      <c r="B62" s="17">
        <v>88000</v>
      </c>
    </row>
    <row r="63" spans="1:17" hidden="1"/>
    <row r="64" spans="1:17" hidden="1">
      <c r="B64" s="14" t="s">
        <v>111</v>
      </c>
    </row>
    <row r="65" spans="2:2">
      <c r="B65" s="17">
        <v>0</v>
      </c>
    </row>
  </sheetData>
  <mergeCells count="105">
    <mergeCell ref="A1:P1"/>
    <mergeCell ref="D18:H18"/>
    <mergeCell ref="I18:P19"/>
    <mergeCell ref="D19:H19"/>
    <mergeCell ref="L21:O21"/>
    <mergeCell ref="D16:H17"/>
    <mergeCell ref="I16:J16"/>
    <mergeCell ref="K16:L16"/>
    <mergeCell ref="M16:P16"/>
    <mergeCell ref="I17:J17"/>
    <mergeCell ref="K17:L17"/>
    <mergeCell ref="M17:P17"/>
    <mergeCell ref="A11:E11"/>
    <mergeCell ref="I11:N11"/>
    <mergeCell ref="K12:N14"/>
    <mergeCell ref="C12:F14"/>
    <mergeCell ref="L15:P15"/>
    <mergeCell ref="A40:E40"/>
    <mergeCell ref="F40:G40"/>
    <mergeCell ref="J40:L40"/>
    <mergeCell ref="M40:O40"/>
    <mergeCell ref="A32:B32"/>
    <mergeCell ref="D32:F32"/>
    <mergeCell ref="G32:I32"/>
    <mergeCell ref="J32:L32"/>
    <mergeCell ref="M32:P32"/>
    <mergeCell ref="M34:P34"/>
    <mergeCell ref="A33:B33"/>
    <mergeCell ref="D33:F33"/>
    <mergeCell ref="G33:I33"/>
    <mergeCell ref="J33:L33"/>
    <mergeCell ref="M33:P33"/>
    <mergeCell ref="N35:O35"/>
    <mergeCell ref="J39:P39"/>
    <mergeCell ref="A23:B23"/>
    <mergeCell ref="D23:F23"/>
    <mergeCell ref="G23:I23"/>
    <mergeCell ref="J23:L23"/>
    <mergeCell ref="M23:P23"/>
    <mergeCell ref="A24:B24"/>
    <mergeCell ref="D24:F24"/>
    <mergeCell ref="G24:I24"/>
    <mergeCell ref="J24:L24"/>
    <mergeCell ref="M24:P24"/>
    <mergeCell ref="A25:B25"/>
    <mergeCell ref="D25:F25"/>
    <mergeCell ref="G25:I25"/>
    <mergeCell ref="J25:L25"/>
    <mergeCell ref="M25:P25"/>
    <mergeCell ref="D29:F29"/>
    <mergeCell ref="G29:I29"/>
    <mergeCell ref="J29:L29"/>
    <mergeCell ref="M29:P29"/>
    <mergeCell ref="A28:B28"/>
    <mergeCell ref="D28:F28"/>
    <mergeCell ref="G28:I28"/>
    <mergeCell ref="J28:L28"/>
    <mergeCell ref="M28:P28"/>
    <mergeCell ref="A27:B27"/>
    <mergeCell ref="D27:F27"/>
    <mergeCell ref="G27:I27"/>
    <mergeCell ref="J27:L27"/>
    <mergeCell ref="M27:P27"/>
    <mergeCell ref="A26:B26"/>
    <mergeCell ref="D26:F26"/>
    <mergeCell ref="G26:I26"/>
    <mergeCell ref="J26:L26"/>
    <mergeCell ref="M26:P26"/>
    <mergeCell ref="M31:P31"/>
    <mergeCell ref="A30:B30"/>
    <mergeCell ref="D30:F30"/>
    <mergeCell ref="G30:I30"/>
    <mergeCell ref="J30:L30"/>
    <mergeCell ref="M30:P30"/>
    <mergeCell ref="C22:J22"/>
    <mergeCell ref="A43:E43"/>
    <mergeCell ref="F43:G43"/>
    <mergeCell ref="A41:E41"/>
    <mergeCell ref="F41:G41"/>
    <mergeCell ref="J41:L41"/>
    <mergeCell ref="A35:I35"/>
    <mergeCell ref="A34:B34"/>
    <mergeCell ref="D34:F34"/>
    <mergeCell ref="G34:I34"/>
    <mergeCell ref="J34:L34"/>
    <mergeCell ref="A31:B31"/>
    <mergeCell ref="D31:F31"/>
    <mergeCell ref="G31:I31"/>
    <mergeCell ref="J31:L31"/>
    <mergeCell ref="A29:B29"/>
    <mergeCell ref="F37:I38"/>
    <mergeCell ref="A39:H39"/>
    <mergeCell ref="K45:P46"/>
    <mergeCell ref="M41:O41"/>
    <mergeCell ref="A42:E42"/>
    <mergeCell ref="F42:G42"/>
    <mergeCell ref="J42:L42"/>
    <mergeCell ref="M42:O42"/>
    <mergeCell ref="L43:O43"/>
    <mergeCell ref="A44:E44"/>
    <mergeCell ref="F44:G44"/>
    <mergeCell ref="A45:E45"/>
    <mergeCell ref="F45:G45"/>
    <mergeCell ref="A46:D46"/>
    <mergeCell ref="E46:G46"/>
  </mergeCells>
  <phoneticPr fontId="1"/>
  <pageMargins left="0.7" right="0.7" top="0.75" bottom="0.75" header="0.3" footer="0.3"/>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5">
              <controlPr defaultSize="0" autoPict="0">
                <anchor moveWithCells="1">
                  <from>
                    <xdr:col>1</xdr:col>
                    <xdr:colOff>95250</xdr:colOff>
                    <xdr:row>9</xdr:row>
                    <xdr:rowOff>171450</xdr:rowOff>
                  </from>
                  <to>
                    <xdr:col>1</xdr:col>
                    <xdr:colOff>400050</xdr:colOff>
                    <xdr:row>11</xdr:row>
                    <xdr:rowOff>19050</xdr:rowOff>
                  </to>
                </anchor>
              </controlPr>
            </control>
          </mc:Choice>
        </mc:AlternateContent>
        <mc:AlternateContent xmlns:mc="http://schemas.openxmlformats.org/markup-compatibility/2006">
          <mc:Choice Requires="x14">
            <control shapeId="11266" r:id="rId5" name="チェック 6">
              <controlPr defaultSize="0" autoPict="0">
                <anchor moveWithCells="1">
                  <from>
                    <xdr:col>8</xdr:col>
                    <xdr:colOff>314325</xdr:colOff>
                    <xdr:row>10</xdr:row>
                    <xdr:rowOff>9525</xdr:rowOff>
                  </from>
                  <to>
                    <xdr:col>9</xdr:col>
                    <xdr:colOff>142875</xdr:colOff>
                    <xdr:row>11</xdr:row>
                    <xdr:rowOff>9525</xdr:rowOff>
                  </to>
                </anchor>
              </controlPr>
            </control>
          </mc:Choice>
        </mc:AlternateContent>
        <mc:AlternateContent xmlns:mc="http://schemas.openxmlformats.org/markup-compatibility/2006">
          <mc:Choice Requires="x14">
            <control shapeId="11267" r:id="rId6" name="チェック 7">
              <controlPr defaultSize="0" autoPict="0">
                <anchor moveWithCells="1">
                  <from>
                    <xdr:col>7</xdr:col>
                    <xdr:colOff>171450</xdr:colOff>
                    <xdr:row>14</xdr:row>
                    <xdr:rowOff>142875</xdr:rowOff>
                  </from>
                  <to>
                    <xdr:col>8</xdr:col>
                    <xdr:colOff>247650</xdr:colOff>
                    <xdr:row>16</xdr:row>
                    <xdr:rowOff>38100</xdr:rowOff>
                  </to>
                </anchor>
              </controlPr>
            </control>
          </mc:Choice>
        </mc:AlternateContent>
        <mc:AlternateContent xmlns:mc="http://schemas.openxmlformats.org/markup-compatibility/2006">
          <mc:Choice Requires="x14">
            <control shapeId="11268" r:id="rId7" name="チェック 8">
              <controlPr defaultSize="0" autoPict="0">
                <anchor moveWithCells="1">
                  <from>
                    <xdr:col>10</xdr:col>
                    <xdr:colOff>0</xdr:colOff>
                    <xdr:row>14</xdr:row>
                    <xdr:rowOff>152400</xdr:rowOff>
                  </from>
                  <to>
                    <xdr:col>10</xdr:col>
                    <xdr:colOff>276225</xdr:colOff>
                    <xdr:row>16</xdr:row>
                    <xdr:rowOff>19050</xdr:rowOff>
                  </to>
                </anchor>
              </controlPr>
            </control>
          </mc:Choice>
        </mc:AlternateContent>
        <mc:AlternateContent xmlns:mc="http://schemas.openxmlformats.org/markup-compatibility/2006">
          <mc:Choice Requires="x14">
            <control shapeId="11269" r:id="rId8" name="チェック 9">
              <controlPr defaultSize="0" autoPict="0">
                <anchor moveWithCells="1">
                  <from>
                    <xdr:col>11</xdr:col>
                    <xdr:colOff>495300</xdr:colOff>
                    <xdr:row>14</xdr:row>
                    <xdr:rowOff>152400</xdr:rowOff>
                  </from>
                  <to>
                    <xdr:col>13</xdr:col>
                    <xdr:colOff>9525</xdr:colOff>
                    <xdr:row>16</xdr:row>
                    <xdr:rowOff>19050</xdr:rowOff>
                  </to>
                </anchor>
              </controlPr>
            </control>
          </mc:Choice>
        </mc:AlternateContent>
        <mc:AlternateContent xmlns:mc="http://schemas.openxmlformats.org/markup-compatibility/2006">
          <mc:Choice Requires="x14">
            <control shapeId="11270" r:id="rId9" name="チェック 10">
              <controlPr defaultSize="0" autoPict="0">
                <anchor moveWithCells="1">
                  <from>
                    <xdr:col>7</xdr:col>
                    <xdr:colOff>200025</xdr:colOff>
                    <xdr:row>15</xdr:row>
                    <xdr:rowOff>161925</xdr:rowOff>
                  </from>
                  <to>
                    <xdr:col>8</xdr:col>
                    <xdr:colOff>304800</xdr:colOff>
                    <xdr:row>17</xdr:row>
                    <xdr:rowOff>28575</xdr:rowOff>
                  </to>
                </anchor>
              </controlPr>
            </control>
          </mc:Choice>
        </mc:AlternateContent>
        <mc:AlternateContent xmlns:mc="http://schemas.openxmlformats.org/markup-compatibility/2006">
          <mc:Choice Requires="x14">
            <control shapeId="11271" r:id="rId10" name="チェック 11">
              <controlPr defaultSize="0" autoPict="0">
                <anchor moveWithCells="1">
                  <from>
                    <xdr:col>10</xdr:col>
                    <xdr:colOff>0</xdr:colOff>
                    <xdr:row>15</xdr:row>
                    <xdr:rowOff>152400</xdr:rowOff>
                  </from>
                  <to>
                    <xdr:col>10</xdr:col>
                    <xdr:colOff>285750</xdr:colOff>
                    <xdr:row>17</xdr:row>
                    <xdr:rowOff>19050</xdr:rowOff>
                  </to>
                </anchor>
              </controlPr>
            </control>
          </mc:Choice>
        </mc:AlternateContent>
        <mc:AlternateContent xmlns:mc="http://schemas.openxmlformats.org/markup-compatibility/2006">
          <mc:Choice Requires="x14">
            <control shapeId="11272" r:id="rId11" name="チェック 12">
              <controlPr defaultSize="0" autoPict="0">
                <anchor moveWithCells="1">
                  <from>
                    <xdr:col>11</xdr:col>
                    <xdr:colOff>495300</xdr:colOff>
                    <xdr:row>15</xdr:row>
                    <xdr:rowOff>161925</xdr:rowOff>
                  </from>
                  <to>
                    <xdr:col>12</xdr:col>
                    <xdr:colOff>228600</xdr:colOff>
                    <xdr:row>17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V100"/>
  <sheetViews>
    <sheetView view="pageBreakPreview" topLeftCell="A40" zoomScale="98" zoomScaleSheetLayoutView="98" workbookViewId="0">
      <selection activeCell="J53" sqref="J53"/>
    </sheetView>
  </sheetViews>
  <sheetFormatPr defaultColWidth="9" defaultRowHeight="13.5"/>
  <cols>
    <col min="1" max="1" width="3.42578125" style="1" customWidth="1"/>
    <col min="2" max="2" width="4.28515625" style="1" customWidth="1"/>
    <col min="3" max="9" width="9" style="1" customWidth="1"/>
    <col min="10" max="10" width="11.42578125" style="1" customWidth="1"/>
    <col min="11" max="11" width="24.7109375" style="1" customWidth="1"/>
    <col min="12" max="12" width="9" style="1" customWidth="1"/>
    <col min="13" max="16384" width="9" style="1"/>
  </cols>
  <sheetData>
    <row r="4" spans="2:16" ht="13.5" customHeight="1">
      <c r="B4" s="1" t="s">
        <v>57</v>
      </c>
    </row>
    <row r="5" spans="2:16" ht="13.5" customHeight="1">
      <c r="B5" s="1" t="s">
        <v>58</v>
      </c>
      <c r="M5" s="12"/>
      <c r="N5" s="12"/>
      <c r="O5" s="12"/>
      <c r="P5" s="12"/>
    </row>
    <row r="6" spans="2:16" ht="18.75" customHeight="1">
      <c r="M6" s="12"/>
      <c r="N6" s="12"/>
      <c r="O6" s="12"/>
      <c r="P6" s="12"/>
    </row>
    <row r="7" spans="2:16" s="2" customFormat="1">
      <c r="B7" s="4"/>
      <c r="C7" s="4"/>
      <c r="D7" s="4"/>
      <c r="E7" s="4"/>
      <c r="F7" s="4"/>
      <c r="G7" s="4"/>
      <c r="H7" s="4"/>
    </row>
    <row r="8" spans="2:16">
      <c r="B8" s="1" t="s">
        <v>50</v>
      </c>
    </row>
    <row r="9" spans="2:16">
      <c r="B9" s="1" t="s">
        <v>44</v>
      </c>
    </row>
    <row r="10" spans="2:16" ht="13.5" customHeight="1">
      <c r="B10" s="1" t="s">
        <v>48</v>
      </c>
    </row>
    <row r="11" spans="2:16" ht="13.5" customHeight="1">
      <c r="B11" s="1" t="s">
        <v>11</v>
      </c>
    </row>
    <row r="12" spans="2:16" ht="36" customHeight="1">
      <c r="B12" s="4"/>
      <c r="C12" s="10"/>
      <c r="D12" s="10"/>
      <c r="E12" s="10"/>
      <c r="F12" s="10"/>
      <c r="G12" s="10"/>
      <c r="H12" s="10"/>
    </row>
    <row r="13" spans="2:16" s="2" customFormat="1" ht="15" customHeight="1">
      <c r="B13" s="1" t="s">
        <v>7</v>
      </c>
      <c r="C13" s="1"/>
      <c r="D13" s="1"/>
      <c r="E13" s="1"/>
      <c r="F13" s="1"/>
      <c r="G13" s="1"/>
      <c r="H13" s="1"/>
      <c r="I13" s="1"/>
      <c r="J13" s="1"/>
      <c r="K13" s="1"/>
      <c r="L13" s="2" t="s">
        <v>19</v>
      </c>
    </row>
    <row r="14" spans="2:16" ht="15" customHeight="1">
      <c r="B14" s="5" t="s">
        <v>34</v>
      </c>
    </row>
    <row r="15" spans="2:16">
      <c r="L15" s="1" t="s">
        <v>8</v>
      </c>
    </row>
    <row r="16" spans="2:16">
      <c r="L16" s="1" t="s">
        <v>4</v>
      </c>
    </row>
    <row r="17" spans="1:16">
      <c r="L17" s="1" t="s">
        <v>23</v>
      </c>
    </row>
    <row r="18" spans="1:16">
      <c r="L18" s="1" t="s">
        <v>24</v>
      </c>
    </row>
    <row r="19" spans="1:16">
      <c r="L19" s="1" t="s">
        <v>25</v>
      </c>
    </row>
    <row r="20" spans="1:16">
      <c r="L20" s="1" t="s">
        <v>28</v>
      </c>
    </row>
    <row r="21" spans="1:16">
      <c r="L21" s="1" t="s">
        <v>29</v>
      </c>
    </row>
    <row r="22" spans="1:16">
      <c r="L22" s="1" t="s">
        <v>30</v>
      </c>
    </row>
    <row r="23" spans="1:16">
      <c r="P23" s="1" t="s">
        <v>31</v>
      </c>
    </row>
    <row r="26" spans="1:16">
      <c r="L26" s="2" t="s">
        <v>32</v>
      </c>
      <c r="M26" s="2"/>
    </row>
    <row r="27" spans="1:16" ht="19.5" customHeight="1"/>
    <row r="28" spans="1:16" ht="21.75" customHeight="1">
      <c r="B28" s="4"/>
      <c r="C28" s="10"/>
      <c r="D28" s="10"/>
      <c r="E28" s="10"/>
      <c r="F28" s="10"/>
      <c r="G28" s="10"/>
      <c r="H28" s="10"/>
      <c r="I28" s="10"/>
      <c r="J28" s="10"/>
      <c r="L28" s="1" t="s">
        <v>3</v>
      </c>
    </row>
    <row r="29" spans="1:16" ht="22.5" customHeight="1">
      <c r="B29" s="6" t="s">
        <v>10</v>
      </c>
      <c r="C29" s="5"/>
      <c r="D29" s="5"/>
      <c r="E29" s="5"/>
      <c r="F29" s="5"/>
      <c r="G29" s="5"/>
      <c r="H29" s="5"/>
      <c r="I29" s="5"/>
      <c r="J29" s="5"/>
    </row>
    <row r="30" spans="1:16" ht="16.5" customHeight="1">
      <c r="A30" s="2"/>
      <c r="B30" s="2"/>
      <c r="C30" s="11" t="s">
        <v>5</v>
      </c>
      <c r="D30" s="8"/>
      <c r="E30" s="8"/>
      <c r="F30" s="8"/>
      <c r="G30" s="8"/>
      <c r="H30" s="8"/>
      <c r="I30" s="8"/>
      <c r="J30" s="8"/>
    </row>
    <row r="31" spans="1:16">
      <c r="C31" s="8" t="s">
        <v>47</v>
      </c>
      <c r="D31" s="8"/>
      <c r="E31" s="8"/>
      <c r="F31" s="8"/>
      <c r="G31" s="8"/>
      <c r="H31" s="8"/>
      <c r="I31" s="8"/>
      <c r="J31" s="8"/>
    </row>
    <row r="32" spans="1:16" s="3" customFormat="1" ht="24.75" customHeight="1">
      <c r="B32" s="3" t="s">
        <v>36</v>
      </c>
    </row>
    <row r="42" spans="1:22">
      <c r="L42" s="1" t="s">
        <v>24</v>
      </c>
    </row>
    <row r="43" spans="1:22" ht="14.45" customHeight="1"/>
    <row r="46" spans="1:22" ht="14.25" customHeight="1">
      <c r="L46" s="1" t="s">
        <v>29</v>
      </c>
      <c r="P46" s="1" t="s">
        <v>31</v>
      </c>
    </row>
    <row r="47" spans="1:22" ht="14.25" customHeight="1">
      <c r="B47" s="7" t="s">
        <v>55</v>
      </c>
    </row>
    <row r="48" spans="1:22" s="2" customFormat="1" ht="14.25" customHeight="1">
      <c r="A48" s="1"/>
      <c r="B48" s="7" t="s">
        <v>56</v>
      </c>
      <c r="C48" s="1"/>
      <c r="D48" s="1"/>
      <c r="E48" s="1"/>
      <c r="F48" s="1"/>
      <c r="G48" s="1"/>
      <c r="H48" s="1"/>
      <c r="I48" s="1"/>
      <c r="J48" s="1"/>
      <c r="K48" s="1"/>
      <c r="L48" s="1"/>
      <c r="M48" s="1" t="s">
        <v>2</v>
      </c>
      <c r="N48" s="1"/>
      <c r="O48" s="1"/>
      <c r="P48" s="1"/>
      <c r="Q48" s="1"/>
      <c r="R48" s="1"/>
      <c r="S48" s="1"/>
      <c r="T48" s="1"/>
      <c r="U48" s="1"/>
      <c r="V48" s="1"/>
    </row>
    <row r="49" spans="2:21" ht="22.5" customHeight="1"/>
    <row r="50" spans="2:21">
      <c r="B50" s="4"/>
      <c r="C50" s="10"/>
      <c r="D50" s="10"/>
      <c r="E50" s="10"/>
      <c r="F50" s="10"/>
      <c r="G50" s="10"/>
      <c r="H50" s="10"/>
      <c r="I50" s="10"/>
      <c r="J50" s="10"/>
      <c r="L50" s="2" t="s">
        <v>1</v>
      </c>
    </row>
    <row r="51" spans="2:21" ht="14.25" customHeight="1">
      <c r="B51" s="1" t="s">
        <v>63</v>
      </c>
      <c r="C51" s="2"/>
      <c r="D51" s="2"/>
      <c r="E51" s="2"/>
      <c r="F51" s="2"/>
      <c r="G51" s="2"/>
      <c r="H51" s="2"/>
      <c r="I51" s="2"/>
      <c r="J51" s="2"/>
      <c r="K51" s="2"/>
      <c r="L51" s="2"/>
      <c r="T51" s="2"/>
      <c r="U51" s="2"/>
    </row>
    <row r="52" spans="2:21" s="2" customFormat="1" ht="14.25" customHeight="1">
      <c r="B52" s="1" t="s">
        <v>41</v>
      </c>
      <c r="C52" s="1"/>
      <c r="D52" s="1"/>
      <c r="E52" s="1"/>
      <c r="F52" s="1"/>
      <c r="G52" s="1"/>
      <c r="H52" s="1"/>
      <c r="I52" s="1"/>
      <c r="J52" s="1"/>
      <c r="K52" s="1"/>
      <c r="L52" s="1"/>
      <c r="M52" s="1"/>
      <c r="T52" s="1"/>
      <c r="U52" s="1"/>
    </row>
    <row r="53" spans="2:21" ht="14.25" customHeight="1">
      <c r="B53" s="1" t="s">
        <v>43</v>
      </c>
    </row>
    <row r="56" spans="2:21">
      <c r="L56" s="2"/>
      <c r="M56" s="2"/>
      <c r="T56" s="2"/>
      <c r="U56" s="2"/>
    </row>
    <row r="57" spans="2:21">
      <c r="L57" s="2" t="s">
        <v>26</v>
      </c>
      <c r="N57" s="2"/>
      <c r="O57" s="2"/>
      <c r="P57" s="2"/>
      <c r="Q57" s="2"/>
      <c r="R57" s="2"/>
      <c r="S57" s="2"/>
    </row>
    <row r="58" spans="2:21">
      <c r="L58" s="1" t="s">
        <v>27</v>
      </c>
    </row>
    <row r="59" spans="2:21">
      <c r="L59" s="1" t="s">
        <v>0</v>
      </c>
      <c r="M59" s="2"/>
      <c r="N59" s="2"/>
      <c r="O59" s="2"/>
      <c r="P59" s="2"/>
      <c r="Q59" s="2"/>
      <c r="R59" s="2"/>
      <c r="S59" s="2"/>
      <c r="T59" s="2"/>
      <c r="U59" s="2"/>
    </row>
    <row r="62" spans="2:21" ht="14.1" customHeight="1">
      <c r="B62" s="8" t="s">
        <v>33</v>
      </c>
      <c r="C62" s="8"/>
      <c r="D62" s="8"/>
      <c r="E62" s="8"/>
      <c r="F62" s="8"/>
      <c r="G62" s="8"/>
      <c r="H62" s="8"/>
      <c r="I62" s="8"/>
      <c r="J62" s="8"/>
      <c r="K62" s="8"/>
      <c r="L62" s="2" t="s">
        <v>15</v>
      </c>
      <c r="M62" s="2"/>
    </row>
    <row r="63" spans="2:21" ht="14.1" customHeight="1">
      <c r="B63" s="8" t="s">
        <v>60</v>
      </c>
      <c r="C63" s="8"/>
      <c r="D63" s="8"/>
      <c r="E63" s="8"/>
      <c r="F63" s="8"/>
      <c r="G63" s="8"/>
      <c r="H63" s="8"/>
      <c r="I63" s="8"/>
      <c r="J63" s="8"/>
      <c r="K63" s="8"/>
    </row>
    <row r="64" spans="2:21" ht="14.1" customHeight="1">
      <c r="B64" s="8" t="s">
        <v>59</v>
      </c>
      <c r="C64" s="8"/>
      <c r="D64" s="8"/>
      <c r="E64" s="8"/>
      <c r="F64" s="8"/>
      <c r="G64" s="8"/>
      <c r="H64" s="8"/>
      <c r="I64" s="8"/>
      <c r="J64" s="8"/>
      <c r="K64" s="8"/>
      <c r="L64" s="1" t="s">
        <v>12</v>
      </c>
    </row>
    <row r="65" spans="2:12" ht="14.1" customHeight="1">
      <c r="B65" s="8"/>
      <c r="C65" s="8" t="s">
        <v>61</v>
      </c>
      <c r="D65" s="8"/>
      <c r="E65" s="8"/>
      <c r="F65" s="8"/>
      <c r="G65" s="8"/>
      <c r="H65" s="8"/>
      <c r="I65" s="8"/>
      <c r="J65" s="8"/>
      <c r="K65" s="8"/>
    </row>
    <row r="66" spans="2:12" ht="14.1" customHeight="1">
      <c r="B66" s="8"/>
      <c r="C66" s="8" t="s">
        <v>62</v>
      </c>
      <c r="D66" s="8"/>
      <c r="E66" s="8"/>
      <c r="F66" s="8"/>
      <c r="G66" s="8"/>
      <c r="H66" s="8"/>
      <c r="I66" s="8"/>
      <c r="J66" s="8"/>
      <c r="K66" s="8"/>
    </row>
    <row r="67" spans="2:12" ht="14.1" customHeight="1">
      <c r="B67" s="8" t="s">
        <v>54</v>
      </c>
      <c r="C67" s="8"/>
      <c r="D67" s="8"/>
      <c r="E67" s="8"/>
      <c r="F67" s="8"/>
      <c r="G67" s="8"/>
      <c r="H67" s="8"/>
      <c r="I67" s="8"/>
      <c r="J67" s="8"/>
      <c r="K67" s="8"/>
      <c r="L67" s="1" t="s">
        <v>13</v>
      </c>
    </row>
    <row r="68" spans="2:12">
      <c r="B68" s="9" t="s">
        <v>20</v>
      </c>
      <c r="C68" s="9"/>
      <c r="D68" s="9"/>
      <c r="E68" s="9"/>
      <c r="F68" s="9"/>
      <c r="G68" s="9"/>
      <c r="H68" s="9"/>
      <c r="I68" s="9"/>
      <c r="J68" s="9"/>
      <c r="K68" s="2"/>
      <c r="L68" s="1" t="s">
        <v>16</v>
      </c>
    </row>
    <row r="69" spans="2:12">
      <c r="B69" s="1" t="s">
        <v>21</v>
      </c>
      <c r="L69" s="1" t="s">
        <v>17</v>
      </c>
    </row>
    <row r="70" spans="2:12">
      <c r="B70" s="1" t="s">
        <v>22</v>
      </c>
      <c r="L70" s="1" t="s">
        <v>18</v>
      </c>
    </row>
    <row r="71" spans="2:12">
      <c r="L71" s="1" t="s">
        <v>9</v>
      </c>
    </row>
    <row r="94" spans="2:21">
      <c r="T94" s="2"/>
      <c r="U94" s="2"/>
    </row>
    <row r="95" spans="2:21" s="2" customFormat="1">
      <c r="B95" s="2" t="s">
        <v>14</v>
      </c>
      <c r="L95" s="1"/>
      <c r="M95" s="1"/>
      <c r="N95" s="1"/>
      <c r="O95" s="1"/>
      <c r="P95" s="1"/>
      <c r="Q95" s="1"/>
      <c r="R95" s="1"/>
      <c r="S95" s="1"/>
      <c r="T95" s="1"/>
      <c r="U95" s="1"/>
    </row>
    <row r="99" spans="2:2">
      <c r="B99" s="1" t="s">
        <v>42</v>
      </c>
    </row>
    <row r="100" spans="2:2">
      <c r="B100" s="1" t="s">
        <v>53</v>
      </c>
    </row>
  </sheetData>
  <phoneticPr fontId="1" type="Hiragana"/>
  <pageMargins left="0.37574027072758043" right="0.39583333333333326" top="0.16666666666666666" bottom="0.19791666666666663" header="0.20833333333333329" footer="0.23958333333333329"/>
  <pageSetup paperSize="9" scale="91"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4:V96"/>
  <sheetViews>
    <sheetView view="pageBreakPreview" topLeftCell="A41" zoomScale="98" zoomScaleSheetLayoutView="98" workbookViewId="0">
      <selection activeCell="K20" sqref="K20"/>
    </sheetView>
  </sheetViews>
  <sheetFormatPr defaultColWidth="9" defaultRowHeight="13.5"/>
  <cols>
    <col min="1" max="1" width="3.42578125" style="1" customWidth="1"/>
    <col min="2" max="2" width="8.42578125" style="1" customWidth="1"/>
    <col min="3" max="9" width="9" style="1" customWidth="1"/>
    <col min="10" max="10" width="11.42578125" style="1" customWidth="1"/>
    <col min="11" max="11" width="20.28515625" style="1" customWidth="1"/>
    <col min="12" max="12" width="9" style="1" customWidth="1"/>
    <col min="13" max="16384" width="9" style="1"/>
  </cols>
  <sheetData>
    <row r="4" spans="2:16" ht="13.5" customHeight="1">
      <c r="B4" s="8" t="s">
        <v>45</v>
      </c>
    </row>
    <row r="5" spans="2:16" ht="13.5" customHeight="1">
      <c r="B5" s="8" t="s">
        <v>46</v>
      </c>
      <c r="M5" s="12"/>
      <c r="N5" s="12"/>
      <c r="O5" s="12"/>
      <c r="P5" s="12"/>
    </row>
    <row r="6" spans="2:16" ht="18.75" customHeight="1">
      <c r="M6" s="12"/>
      <c r="N6" s="12"/>
      <c r="O6" s="12"/>
      <c r="P6" s="12"/>
    </row>
    <row r="7" spans="2:16" s="2" customFormat="1">
      <c r="B7" s="4"/>
      <c r="C7" s="4"/>
      <c r="D7" s="4"/>
      <c r="E7" s="4"/>
      <c r="F7" s="4"/>
      <c r="G7" s="4"/>
      <c r="H7" s="4"/>
    </row>
    <row r="8" spans="2:16">
      <c r="B8" s="1" t="s">
        <v>50</v>
      </c>
    </row>
    <row r="9" spans="2:16">
      <c r="B9" s="1" t="s">
        <v>44</v>
      </c>
    </row>
    <row r="10" spans="2:16" ht="13.5" customHeight="1">
      <c r="B10" s="1" t="s">
        <v>48</v>
      </c>
    </row>
    <row r="11" spans="2:16" ht="13.5" customHeight="1">
      <c r="B11" s="1" t="s">
        <v>11</v>
      </c>
    </row>
    <row r="12" spans="2:16" ht="21" customHeight="1">
      <c r="B12" s="1" t="s">
        <v>49</v>
      </c>
    </row>
    <row r="13" spans="2:16" ht="34.5" customHeight="1">
      <c r="B13" s="4"/>
      <c r="C13" s="10"/>
      <c r="D13" s="10"/>
      <c r="E13" s="10"/>
      <c r="F13" s="10"/>
      <c r="G13" s="10"/>
      <c r="H13" s="10"/>
    </row>
    <row r="14" spans="2:16" s="2" customFormat="1" ht="15" customHeight="1">
      <c r="B14" s="1" t="s">
        <v>7</v>
      </c>
      <c r="C14" s="1"/>
      <c r="D14" s="1"/>
      <c r="E14" s="1"/>
      <c r="F14" s="1"/>
      <c r="G14" s="1"/>
      <c r="H14" s="1"/>
      <c r="I14" s="1"/>
      <c r="J14" s="1"/>
      <c r="K14" s="1"/>
      <c r="L14" s="2" t="s">
        <v>19</v>
      </c>
    </row>
    <row r="15" spans="2:16" ht="15" customHeight="1">
      <c r="B15" s="5" t="s">
        <v>34</v>
      </c>
    </row>
    <row r="16" spans="2:16">
      <c r="L16" s="1" t="s">
        <v>8</v>
      </c>
    </row>
    <row r="17" spans="2:16">
      <c r="L17" s="1" t="s">
        <v>4</v>
      </c>
    </row>
    <row r="18" spans="2:16">
      <c r="L18" s="1" t="s">
        <v>23</v>
      </c>
    </row>
    <row r="19" spans="2:16">
      <c r="L19" s="1" t="s">
        <v>24</v>
      </c>
    </row>
    <row r="20" spans="2:16">
      <c r="L20" s="1" t="s">
        <v>25</v>
      </c>
    </row>
    <row r="21" spans="2:16">
      <c r="L21" s="1" t="s">
        <v>28</v>
      </c>
    </row>
    <row r="22" spans="2:16">
      <c r="L22" s="1" t="s">
        <v>29</v>
      </c>
    </row>
    <row r="23" spans="2:16">
      <c r="L23" s="1" t="s">
        <v>30</v>
      </c>
    </row>
    <row r="24" spans="2:16">
      <c r="P24" s="1" t="s">
        <v>31</v>
      </c>
    </row>
    <row r="27" spans="2:16">
      <c r="L27" s="2" t="s">
        <v>32</v>
      </c>
      <c r="M27" s="2"/>
    </row>
    <row r="28" spans="2:16" ht="19.5" customHeight="1"/>
    <row r="29" spans="2:16" ht="16.5" customHeight="1">
      <c r="B29" s="4"/>
      <c r="C29" s="10"/>
      <c r="D29" s="10"/>
      <c r="E29" s="10"/>
      <c r="F29" s="10"/>
      <c r="G29" s="10"/>
      <c r="H29" s="10"/>
      <c r="I29" s="10"/>
      <c r="J29" s="10"/>
      <c r="L29" s="1" t="s">
        <v>3</v>
      </c>
    </row>
    <row r="30" spans="2:16" ht="22.5" customHeight="1">
      <c r="B30" s="13" t="s">
        <v>51</v>
      </c>
    </row>
    <row r="31" spans="2:16" ht="16.5" customHeight="1">
      <c r="B31" s="1" t="s">
        <v>36</v>
      </c>
    </row>
    <row r="43" spans="2:16">
      <c r="L43" s="1" t="s">
        <v>24</v>
      </c>
    </row>
    <row r="44" spans="2:16" ht="14.45" customHeight="1">
      <c r="B44" s="1" t="s">
        <v>37</v>
      </c>
    </row>
    <row r="45" spans="2:16">
      <c r="B45" s="1" t="s">
        <v>35</v>
      </c>
    </row>
    <row r="46" spans="2:16" ht="4.5" customHeight="1"/>
    <row r="47" spans="2:16">
      <c r="B47" s="1" t="s">
        <v>42</v>
      </c>
      <c r="L47" s="1" t="s">
        <v>28</v>
      </c>
    </row>
    <row r="48" spans="2:16">
      <c r="B48" s="1" t="s">
        <v>53</v>
      </c>
      <c r="L48" s="1" t="s">
        <v>29</v>
      </c>
      <c r="P48" s="1" t="s">
        <v>31</v>
      </c>
    </row>
    <row r="49" spans="2:22" ht="7.5" customHeight="1"/>
    <row r="50" spans="2:22" s="2" customFormat="1" ht="17.25" customHeight="1">
      <c r="C50" s="11" t="s">
        <v>5</v>
      </c>
      <c r="D50" s="8"/>
      <c r="E50" s="8"/>
      <c r="F50" s="8"/>
      <c r="G50" s="8"/>
      <c r="H50" s="8"/>
      <c r="I50" s="8"/>
      <c r="J50" s="8"/>
      <c r="K50" s="1"/>
      <c r="L50" s="1"/>
      <c r="M50" s="1" t="s">
        <v>2</v>
      </c>
      <c r="N50" s="1"/>
      <c r="O50" s="1"/>
      <c r="P50" s="1"/>
      <c r="Q50" s="1"/>
      <c r="R50" s="1"/>
      <c r="S50" s="1"/>
      <c r="T50" s="1"/>
      <c r="U50" s="1"/>
      <c r="V50" s="1"/>
    </row>
    <row r="51" spans="2:22" ht="12.75" customHeight="1">
      <c r="C51" s="8" t="s">
        <v>47</v>
      </c>
      <c r="D51" s="8"/>
      <c r="E51" s="8"/>
      <c r="F51" s="8"/>
      <c r="G51" s="8"/>
      <c r="H51" s="8"/>
      <c r="I51" s="8"/>
      <c r="J51" s="8"/>
    </row>
    <row r="52" spans="2:22" ht="27" customHeight="1"/>
    <row r="53" spans="2:22">
      <c r="B53" s="4"/>
      <c r="C53" s="10"/>
      <c r="D53" s="10"/>
      <c r="E53" s="10"/>
      <c r="F53" s="10"/>
      <c r="G53" s="10"/>
      <c r="H53" s="10"/>
      <c r="I53" s="10"/>
      <c r="J53" s="10"/>
      <c r="L53" s="2" t="s">
        <v>1</v>
      </c>
    </row>
    <row r="54" spans="2:22">
      <c r="B54" s="1" t="s">
        <v>6</v>
      </c>
      <c r="C54" s="2"/>
      <c r="D54" s="2"/>
      <c r="E54" s="2"/>
      <c r="F54" s="2"/>
      <c r="G54" s="2"/>
      <c r="H54" s="2"/>
      <c r="I54" s="2"/>
      <c r="J54" s="2"/>
      <c r="K54" s="2"/>
      <c r="L54" s="2"/>
      <c r="T54" s="2"/>
      <c r="U54" s="2"/>
    </row>
    <row r="55" spans="2:22" s="2" customFormat="1">
      <c r="B55" s="1" t="s">
        <v>41</v>
      </c>
      <c r="C55" s="1"/>
      <c r="D55" s="1"/>
      <c r="E55" s="1"/>
      <c r="F55" s="1"/>
      <c r="G55" s="1"/>
      <c r="H55" s="1"/>
      <c r="I55" s="1"/>
      <c r="J55" s="1"/>
      <c r="K55" s="1"/>
      <c r="L55" s="1"/>
      <c r="M55" s="1"/>
      <c r="T55" s="1"/>
      <c r="U55" s="1"/>
    </row>
    <row r="56" spans="2:22">
      <c r="B56" s="1" t="s">
        <v>43</v>
      </c>
    </row>
    <row r="59" spans="2:22">
      <c r="L59" s="2"/>
      <c r="M59" s="2"/>
      <c r="T59" s="2"/>
      <c r="U59" s="2"/>
    </row>
    <row r="60" spans="2:22">
      <c r="L60" s="2" t="s">
        <v>26</v>
      </c>
      <c r="N60" s="2"/>
      <c r="O60" s="2"/>
      <c r="P60" s="2"/>
      <c r="Q60" s="2"/>
      <c r="R60" s="2"/>
      <c r="S60" s="2"/>
    </row>
    <row r="61" spans="2:22">
      <c r="L61" s="1" t="s">
        <v>27</v>
      </c>
    </row>
    <row r="62" spans="2:22">
      <c r="L62" s="1" t="s">
        <v>0</v>
      </c>
      <c r="M62" s="2"/>
      <c r="N62" s="2"/>
      <c r="O62" s="2"/>
      <c r="P62" s="2"/>
      <c r="Q62" s="2"/>
      <c r="R62" s="2"/>
      <c r="S62" s="2"/>
      <c r="T62" s="2"/>
      <c r="U62" s="2"/>
    </row>
    <row r="65" spans="2:13">
      <c r="B65" s="1" t="s">
        <v>33</v>
      </c>
      <c r="L65" s="2" t="s">
        <v>15</v>
      </c>
      <c r="M65" s="2"/>
    </row>
    <row r="66" spans="2:13">
      <c r="B66" s="1" t="s">
        <v>38</v>
      </c>
    </row>
    <row r="67" spans="2:13">
      <c r="B67" s="1" t="s">
        <v>52</v>
      </c>
      <c r="L67" s="1" t="s">
        <v>12</v>
      </c>
    </row>
    <row r="68" spans="2:13">
      <c r="B68" s="1" t="s">
        <v>39</v>
      </c>
      <c r="L68" s="1" t="s">
        <v>13</v>
      </c>
    </row>
    <row r="69" spans="2:13">
      <c r="B69" s="9" t="s">
        <v>20</v>
      </c>
      <c r="C69" s="9"/>
      <c r="D69" s="9"/>
      <c r="E69" s="9"/>
      <c r="F69" s="9"/>
      <c r="G69" s="9"/>
      <c r="H69" s="9"/>
      <c r="I69" s="9"/>
      <c r="J69" s="9"/>
      <c r="K69" s="2"/>
      <c r="L69" s="1" t="s">
        <v>16</v>
      </c>
    </row>
    <row r="70" spans="2:13">
      <c r="B70" s="1" t="s">
        <v>21</v>
      </c>
      <c r="L70" s="1" t="s">
        <v>17</v>
      </c>
    </row>
    <row r="71" spans="2:13">
      <c r="B71" s="1" t="s">
        <v>22</v>
      </c>
      <c r="L71" s="1" t="s">
        <v>18</v>
      </c>
    </row>
    <row r="72" spans="2:13">
      <c r="L72" s="1" t="s">
        <v>9</v>
      </c>
    </row>
    <row r="95" spans="2:21">
      <c r="T95" s="2"/>
      <c r="U95" s="2"/>
    </row>
    <row r="96" spans="2:21" s="2" customFormat="1">
      <c r="B96" s="2" t="s">
        <v>14</v>
      </c>
      <c r="L96" s="1"/>
      <c r="M96" s="1"/>
      <c r="N96" s="1"/>
      <c r="O96" s="1"/>
      <c r="P96" s="1"/>
      <c r="Q96" s="1"/>
      <c r="R96" s="1"/>
      <c r="S96" s="1"/>
      <c r="T96" s="1"/>
      <c r="U96" s="1"/>
    </row>
  </sheetData>
  <phoneticPr fontId="1" type="Hiragana"/>
  <pageMargins left="0.375" right="0.375" top="0.22916666666666663" bottom="0.30909090909090908" header="0.27083333333333326" footer="0.32291666666666669"/>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【医療費控除明細書】 記入方法</vt:lpstr>
      <vt:lpstr>【医療費控除明細書】記入シート</vt:lpstr>
      <vt:lpstr>よくあるご質問(表) (修正前)</vt:lpstr>
      <vt:lpstr>よくあるご質問(表)</vt:lpstr>
      <vt:lpstr>'【医療費控除明細書】 記入方法'!Print_Area</vt:lpstr>
      <vt:lpstr>【医療費控除明細書】記入シート!Print_Area</vt:lpstr>
      <vt:lpstr>'よくあるご質問(表)'!Print_Area</vt:lpstr>
      <vt:lpstr>'よくあるご質問(表) (修正前)'!Print_Area</vt:lpstr>
    </vt:vector>
  </TitlesOfParts>
  <Company>五條市役所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五條市役所</dc:creator>
  <cp:lastModifiedBy>G19019</cp:lastModifiedBy>
  <cp:lastPrinted>2020-01-09T05:29:54Z</cp:lastPrinted>
  <dcterms:created xsi:type="dcterms:W3CDTF">2017-12-20T07:30:03Z</dcterms:created>
  <dcterms:modified xsi:type="dcterms:W3CDTF">2020-01-09T05:35:51Z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2018-01-22T02:20:07Z</vt:filetime>
  </property>
</Properties>
</file>