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02.in.city.gojo.nara.jp\025財産係\001常用ファイル\003入札・契約・業務委託\電力入札\R7電力入札（　　　）\"/>
    </mc:Choice>
  </mc:AlternateContent>
  <bookViews>
    <workbookView xWindow="240" yWindow="60" windowWidth="14940" windowHeight="8775"/>
  </bookViews>
  <sheets>
    <sheet name="内訳書" sheetId="1" r:id="rId1"/>
    <sheet name="内訳書（記載例)" sheetId="5" r:id="rId2"/>
  </sheets>
  <definedNames>
    <definedName name="_xlnm.Print_Area" localSheetId="0">内訳書!$A$1:$O$663</definedName>
    <definedName name="_xlnm.Print_Area" localSheetId="1">'内訳書（記載例)'!$A$1:$O$661</definedName>
  </definedNames>
  <calcPr calcId="162913"/>
</workbook>
</file>

<file path=xl/calcChain.xml><?xml version="1.0" encoding="utf-8"?>
<calcChain xmlns="http://schemas.openxmlformats.org/spreadsheetml/2006/main">
  <c r="N663" i="1" l="1"/>
  <c r="E657" i="5" l="1"/>
  <c r="J657" i="5" s="1"/>
  <c r="E656" i="5"/>
  <c r="J656" i="5" s="1"/>
  <c r="E655" i="5"/>
  <c r="J655" i="5" s="1"/>
  <c r="E654" i="5"/>
  <c r="J654" i="5" s="1"/>
  <c r="E653" i="5"/>
  <c r="J653" i="5" s="1"/>
  <c r="E652" i="5"/>
  <c r="J652" i="5" s="1"/>
  <c r="E651" i="5"/>
  <c r="J651" i="5" s="1"/>
  <c r="E650" i="5"/>
  <c r="J650" i="5" s="1"/>
  <c r="E649" i="5"/>
  <c r="J649" i="5" s="1"/>
  <c r="E648" i="5"/>
  <c r="J648" i="5" s="1"/>
  <c r="E647" i="5"/>
  <c r="J647" i="5" s="1"/>
  <c r="E646" i="5"/>
  <c r="J646" i="5" s="1"/>
  <c r="L640" i="5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N657" i="5" s="1"/>
  <c r="E633" i="5"/>
  <c r="J633" i="5" s="1"/>
  <c r="E632" i="5"/>
  <c r="J632" i="5" s="1"/>
  <c r="E631" i="5"/>
  <c r="J631" i="5" s="1"/>
  <c r="E630" i="5"/>
  <c r="J630" i="5" s="1"/>
  <c r="E629" i="5"/>
  <c r="J629" i="5" s="1"/>
  <c r="E628" i="5"/>
  <c r="J628" i="5" s="1"/>
  <c r="E627" i="5"/>
  <c r="J627" i="5" s="1"/>
  <c r="E626" i="5"/>
  <c r="J626" i="5" s="1"/>
  <c r="E625" i="5"/>
  <c r="J625" i="5" s="1"/>
  <c r="E624" i="5"/>
  <c r="J624" i="5" s="1"/>
  <c r="E623" i="5"/>
  <c r="J623" i="5" s="1"/>
  <c r="E622" i="5"/>
  <c r="J622" i="5" s="1"/>
  <c r="L616" i="5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N633" i="5" s="1"/>
  <c r="E608" i="5"/>
  <c r="J608" i="5" s="1"/>
  <c r="E607" i="5"/>
  <c r="J607" i="5" s="1"/>
  <c r="E606" i="5"/>
  <c r="J606" i="5" s="1"/>
  <c r="E605" i="5"/>
  <c r="J605" i="5" s="1"/>
  <c r="E604" i="5"/>
  <c r="J604" i="5" s="1"/>
  <c r="E603" i="5"/>
  <c r="J603" i="5" s="1"/>
  <c r="E602" i="5"/>
  <c r="J602" i="5" s="1"/>
  <c r="E601" i="5"/>
  <c r="J601" i="5" s="1"/>
  <c r="E600" i="5"/>
  <c r="J600" i="5" s="1"/>
  <c r="E599" i="5"/>
  <c r="J599" i="5" s="1"/>
  <c r="E598" i="5"/>
  <c r="J598" i="5" s="1"/>
  <c r="E597" i="5"/>
  <c r="J597" i="5" s="1"/>
  <c r="L591" i="5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N608" i="5" s="1"/>
  <c r="E584" i="5"/>
  <c r="J584" i="5" s="1"/>
  <c r="E583" i="5"/>
  <c r="J583" i="5" s="1"/>
  <c r="E582" i="5"/>
  <c r="J582" i="5" s="1"/>
  <c r="J581" i="5"/>
  <c r="E581" i="5"/>
  <c r="J580" i="5"/>
  <c r="E580" i="5"/>
  <c r="J579" i="5"/>
  <c r="E579" i="5"/>
  <c r="J578" i="5"/>
  <c r="E578" i="5"/>
  <c r="J577" i="5"/>
  <c r="E577" i="5"/>
  <c r="J576" i="5"/>
  <c r="E576" i="5"/>
  <c r="J575" i="5"/>
  <c r="E575" i="5"/>
  <c r="J574" i="5"/>
  <c r="E574" i="5"/>
  <c r="B574" i="5"/>
  <c r="N574" i="5" s="1"/>
  <c r="J573" i="5"/>
  <c r="E573" i="5"/>
  <c r="B573" i="5"/>
  <c r="N573" i="5" s="1"/>
  <c r="L567" i="5"/>
  <c r="J559" i="5"/>
  <c r="E559" i="5"/>
  <c r="J558" i="5"/>
  <c r="E558" i="5"/>
  <c r="J557" i="5"/>
  <c r="E557" i="5"/>
  <c r="J556" i="5"/>
  <c r="E556" i="5"/>
  <c r="J555" i="5"/>
  <c r="E555" i="5"/>
  <c r="J554" i="5"/>
  <c r="E554" i="5"/>
  <c r="J553" i="5"/>
  <c r="E553" i="5"/>
  <c r="J552" i="5"/>
  <c r="E552" i="5"/>
  <c r="J551" i="5"/>
  <c r="E551" i="5"/>
  <c r="J550" i="5"/>
  <c r="E550" i="5"/>
  <c r="J549" i="5"/>
  <c r="E549" i="5"/>
  <c r="J548" i="5"/>
  <c r="E548" i="5"/>
  <c r="B548" i="5"/>
  <c r="N548" i="5" s="1"/>
  <c r="L542" i="5"/>
  <c r="J535" i="5"/>
  <c r="E535" i="5"/>
  <c r="J534" i="5"/>
  <c r="E534" i="5"/>
  <c r="J533" i="5"/>
  <c r="E533" i="5"/>
  <c r="J532" i="5"/>
  <c r="E532" i="5"/>
  <c r="J531" i="5"/>
  <c r="E531" i="5"/>
  <c r="J530" i="5"/>
  <c r="E530" i="5"/>
  <c r="J529" i="5"/>
  <c r="E529" i="5"/>
  <c r="J528" i="5"/>
  <c r="E528" i="5"/>
  <c r="J527" i="5"/>
  <c r="E527" i="5"/>
  <c r="J526" i="5"/>
  <c r="E526" i="5"/>
  <c r="J525" i="5"/>
  <c r="E525" i="5"/>
  <c r="B525" i="5"/>
  <c r="N525" i="5" s="1"/>
  <c r="J524" i="5"/>
  <c r="E524" i="5"/>
  <c r="B524" i="5"/>
  <c r="N524" i="5" s="1"/>
  <c r="L518" i="5"/>
  <c r="J510" i="5"/>
  <c r="E510" i="5"/>
  <c r="J509" i="5"/>
  <c r="E509" i="5"/>
  <c r="J508" i="5"/>
  <c r="E508" i="5"/>
  <c r="J507" i="5"/>
  <c r="E507" i="5"/>
  <c r="J506" i="5"/>
  <c r="E506" i="5"/>
  <c r="J505" i="5"/>
  <c r="E505" i="5"/>
  <c r="J504" i="5"/>
  <c r="E504" i="5"/>
  <c r="J503" i="5"/>
  <c r="E503" i="5"/>
  <c r="J502" i="5"/>
  <c r="E502" i="5"/>
  <c r="J501" i="5"/>
  <c r="E501" i="5"/>
  <c r="J500" i="5"/>
  <c r="E500" i="5"/>
  <c r="J499" i="5"/>
  <c r="E499" i="5"/>
  <c r="B499" i="5"/>
  <c r="N499" i="5" s="1"/>
  <c r="L493" i="5"/>
  <c r="J486" i="5"/>
  <c r="E486" i="5"/>
  <c r="J485" i="5"/>
  <c r="E485" i="5"/>
  <c r="J484" i="5"/>
  <c r="E484" i="5"/>
  <c r="J483" i="5"/>
  <c r="E483" i="5"/>
  <c r="J482" i="5"/>
  <c r="E482" i="5"/>
  <c r="J481" i="5"/>
  <c r="E481" i="5"/>
  <c r="J480" i="5"/>
  <c r="E480" i="5"/>
  <c r="J479" i="5"/>
  <c r="E479" i="5"/>
  <c r="J478" i="5"/>
  <c r="E478" i="5"/>
  <c r="J477" i="5"/>
  <c r="E477" i="5"/>
  <c r="J476" i="5"/>
  <c r="E476" i="5"/>
  <c r="B476" i="5"/>
  <c r="N476" i="5" s="1"/>
  <c r="J475" i="5"/>
  <c r="E475" i="5"/>
  <c r="B475" i="5"/>
  <c r="N475" i="5" s="1"/>
  <c r="L469" i="5"/>
  <c r="J461" i="5"/>
  <c r="E461" i="5"/>
  <c r="J460" i="5"/>
  <c r="E460" i="5"/>
  <c r="J459" i="5"/>
  <c r="E459" i="5"/>
  <c r="J458" i="5"/>
  <c r="E458" i="5"/>
  <c r="J457" i="5"/>
  <c r="E457" i="5"/>
  <c r="J456" i="5"/>
  <c r="E456" i="5"/>
  <c r="J455" i="5"/>
  <c r="E455" i="5"/>
  <c r="J454" i="5"/>
  <c r="E454" i="5"/>
  <c r="J453" i="5"/>
  <c r="E453" i="5"/>
  <c r="J452" i="5"/>
  <c r="E452" i="5"/>
  <c r="J451" i="5"/>
  <c r="E451" i="5"/>
  <c r="J450" i="5"/>
  <c r="E450" i="5"/>
  <c r="B450" i="5"/>
  <c r="N450" i="5" s="1"/>
  <c r="L444" i="5"/>
  <c r="J437" i="5"/>
  <c r="E437" i="5"/>
  <c r="J436" i="5"/>
  <c r="E436" i="5"/>
  <c r="J435" i="5"/>
  <c r="E435" i="5"/>
  <c r="J434" i="5"/>
  <c r="E434" i="5"/>
  <c r="J433" i="5"/>
  <c r="E433" i="5"/>
  <c r="J432" i="5"/>
  <c r="E432" i="5"/>
  <c r="J431" i="5"/>
  <c r="E431" i="5"/>
  <c r="J430" i="5"/>
  <c r="E430" i="5"/>
  <c r="J429" i="5"/>
  <c r="E429" i="5"/>
  <c r="J428" i="5"/>
  <c r="E428" i="5"/>
  <c r="J427" i="5"/>
  <c r="E427" i="5"/>
  <c r="B427" i="5"/>
  <c r="N427" i="5" s="1"/>
  <c r="J426" i="5"/>
  <c r="E426" i="5"/>
  <c r="B426" i="5"/>
  <c r="N426" i="5" s="1"/>
  <c r="L420" i="5"/>
  <c r="J412" i="5"/>
  <c r="E412" i="5"/>
  <c r="J411" i="5"/>
  <c r="E411" i="5"/>
  <c r="J410" i="5"/>
  <c r="E410" i="5"/>
  <c r="J409" i="5"/>
  <c r="E409" i="5"/>
  <c r="J408" i="5"/>
  <c r="E408" i="5"/>
  <c r="J407" i="5"/>
  <c r="E407" i="5"/>
  <c r="J406" i="5"/>
  <c r="E406" i="5"/>
  <c r="J405" i="5"/>
  <c r="E405" i="5"/>
  <c r="J404" i="5"/>
  <c r="E404" i="5"/>
  <c r="J403" i="5"/>
  <c r="E403" i="5"/>
  <c r="J402" i="5"/>
  <c r="E402" i="5"/>
  <c r="J401" i="5"/>
  <c r="E401" i="5"/>
  <c r="B401" i="5"/>
  <c r="N401" i="5" s="1"/>
  <c r="L395" i="5"/>
  <c r="J388" i="5"/>
  <c r="E388" i="5"/>
  <c r="J387" i="5"/>
  <c r="E387" i="5"/>
  <c r="J386" i="5"/>
  <c r="E386" i="5"/>
  <c r="J385" i="5"/>
  <c r="E385" i="5"/>
  <c r="J384" i="5"/>
  <c r="E384" i="5"/>
  <c r="J383" i="5"/>
  <c r="E383" i="5"/>
  <c r="J382" i="5"/>
  <c r="E382" i="5"/>
  <c r="J381" i="5"/>
  <c r="E381" i="5"/>
  <c r="J380" i="5"/>
  <c r="E380" i="5"/>
  <c r="J379" i="5"/>
  <c r="E379" i="5"/>
  <c r="J378" i="5"/>
  <c r="E378" i="5"/>
  <c r="B378" i="5"/>
  <c r="N378" i="5" s="1"/>
  <c r="J377" i="5"/>
  <c r="E377" i="5"/>
  <c r="B377" i="5"/>
  <c r="N377" i="5" s="1"/>
  <c r="L371" i="5"/>
  <c r="J363" i="5"/>
  <c r="E363" i="5"/>
  <c r="J362" i="5"/>
  <c r="E362" i="5"/>
  <c r="J361" i="5"/>
  <c r="E361" i="5"/>
  <c r="J360" i="5"/>
  <c r="E360" i="5"/>
  <c r="J359" i="5"/>
  <c r="E359" i="5"/>
  <c r="J358" i="5"/>
  <c r="E358" i="5"/>
  <c r="J357" i="5"/>
  <c r="E357" i="5"/>
  <c r="J356" i="5"/>
  <c r="E356" i="5"/>
  <c r="J355" i="5"/>
  <c r="E355" i="5"/>
  <c r="J354" i="5"/>
  <c r="E354" i="5"/>
  <c r="J353" i="5"/>
  <c r="E353" i="5"/>
  <c r="J352" i="5"/>
  <c r="E352" i="5"/>
  <c r="B352" i="5"/>
  <c r="N352" i="5" s="1"/>
  <c r="L346" i="5"/>
  <c r="J339" i="5"/>
  <c r="E339" i="5"/>
  <c r="J338" i="5"/>
  <c r="E338" i="5"/>
  <c r="J337" i="5"/>
  <c r="E337" i="5"/>
  <c r="J336" i="5"/>
  <c r="E336" i="5"/>
  <c r="J335" i="5"/>
  <c r="E335" i="5"/>
  <c r="J334" i="5"/>
  <c r="E334" i="5"/>
  <c r="J333" i="5"/>
  <c r="E333" i="5"/>
  <c r="J332" i="5"/>
  <c r="E332" i="5"/>
  <c r="J331" i="5"/>
  <c r="E331" i="5"/>
  <c r="J330" i="5"/>
  <c r="E330" i="5"/>
  <c r="J329" i="5"/>
  <c r="E329" i="5"/>
  <c r="B329" i="5"/>
  <c r="N329" i="5" s="1"/>
  <c r="J328" i="5"/>
  <c r="E328" i="5"/>
  <c r="B328" i="5"/>
  <c r="N328" i="5" s="1"/>
  <c r="L322" i="5"/>
  <c r="J314" i="5"/>
  <c r="E314" i="5"/>
  <c r="J313" i="5"/>
  <c r="E313" i="5"/>
  <c r="J312" i="5"/>
  <c r="E312" i="5"/>
  <c r="J311" i="5"/>
  <c r="E311" i="5"/>
  <c r="J310" i="5"/>
  <c r="E310" i="5"/>
  <c r="J309" i="5"/>
  <c r="E309" i="5"/>
  <c r="J308" i="5"/>
  <c r="E308" i="5"/>
  <c r="J307" i="5"/>
  <c r="E307" i="5"/>
  <c r="J306" i="5"/>
  <c r="E306" i="5"/>
  <c r="J305" i="5"/>
  <c r="E305" i="5"/>
  <c r="J304" i="5"/>
  <c r="E304" i="5"/>
  <c r="J303" i="5"/>
  <c r="E303" i="5"/>
  <c r="B303" i="5"/>
  <c r="N303" i="5" s="1"/>
  <c r="L297" i="5"/>
  <c r="J290" i="5"/>
  <c r="E290" i="5"/>
  <c r="J289" i="5"/>
  <c r="E289" i="5"/>
  <c r="J288" i="5"/>
  <c r="E288" i="5"/>
  <c r="J287" i="5"/>
  <c r="E287" i="5"/>
  <c r="J286" i="5"/>
  <c r="E286" i="5"/>
  <c r="J285" i="5"/>
  <c r="E285" i="5"/>
  <c r="J284" i="5"/>
  <c r="E284" i="5"/>
  <c r="J283" i="5"/>
  <c r="E283" i="5"/>
  <c r="J282" i="5"/>
  <c r="E282" i="5"/>
  <c r="J281" i="5"/>
  <c r="E281" i="5"/>
  <c r="J280" i="5"/>
  <c r="E280" i="5"/>
  <c r="B280" i="5"/>
  <c r="J279" i="5"/>
  <c r="E279" i="5"/>
  <c r="B279" i="5"/>
  <c r="N279" i="5" s="1"/>
  <c r="L273" i="5"/>
  <c r="J265" i="5"/>
  <c r="E265" i="5"/>
  <c r="J264" i="5"/>
  <c r="E264" i="5"/>
  <c r="J263" i="5"/>
  <c r="E263" i="5"/>
  <c r="J262" i="5"/>
  <c r="E262" i="5"/>
  <c r="J261" i="5"/>
  <c r="E261" i="5"/>
  <c r="J260" i="5"/>
  <c r="E260" i="5"/>
  <c r="J259" i="5"/>
  <c r="E259" i="5"/>
  <c r="J258" i="5"/>
  <c r="E258" i="5"/>
  <c r="J257" i="5"/>
  <c r="E257" i="5"/>
  <c r="J256" i="5"/>
  <c r="E256" i="5"/>
  <c r="J255" i="5"/>
  <c r="E255" i="5"/>
  <c r="J254" i="5"/>
  <c r="E254" i="5"/>
  <c r="B254" i="5"/>
  <c r="N254" i="5" s="1"/>
  <c r="L248" i="5"/>
  <c r="J241" i="5"/>
  <c r="E241" i="5"/>
  <c r="J240" i="5"/>
  <c r="E240" i="5"/>
  <c r="J239" i="5"/>
  <c r="E239" i="5"/>
  <c r="J238" i="5"/>
  <c r="E238" i="5"/>
  <c r="J237" i="5"/>
  <c r="E237" i="5"/>
  <c r="J236" i="5"/>
  <c r="E236" i="5"/>
  <c r="J235" i="5"/>
  <c r="E235" i="5"/>
  <c r="J234" i="5"/>
  <c r="E234" i="5"/>
  <c r="J233" i="5"/>
  <c r="E233" i="5"/>
  <c r="J232" i="5"/>
  <c r="E232" i="5"/>
  <c r="J231" i="5"/>
  <c r="E231" i="5"/>
  <c r="B231" i="5"/>
  <c r="N231" i="5" s="1"/>
  <c r="J230" i="5"/>
  <c r="E230" i="5"/>
  <c r="B230" i="5"/>
  <c r="N230" i="5" s="1"/>
  <c r="L224" i="5"/>
  <c r="J216" i="5"/>
  <c r="E216" i="5"/>
  <c r="J215" i="5"/>
  <c r="E215" i="5"/>
  <c r="J214" i="5"/>
  <c r="E214" i="5"/>
  <c r="J213" i="5"/>
  <c r="E213" i="5"/>
  <c r="J212" i="5"/>
  <c r="E212" i="5"/>
  <c r="J211" i="5"/>
  <c r="E211" i="5"/>
  <c r="J210" i="5"/>
  <c r="E210" i="5"/>
  <c r="J209" i="5"/>
  <c r="E209" i="5"/>
  <c r="J208" i="5"/>
  <c r="E208" i="5"/>
  <c r="J207" i="5"/>
  <c r="E207" i="5"/>
  <c r="J206" i="5"/>
  <c r="E206" i="5"/>
  <c r="J205" i="5"/>
  <c r="E205" i="5"/>
  <c r="B205" i="5"/>
  <c r="N205" i="5" s="1"/>
  <c r="L199" i="5"/>
  <c r="J192" i="5"/>
  <c r="E192" i="5"/>
  <c r="J191" i="5"/>
  <c r="E191" i="5"/>
  <c r="J190" i="5"/>
  <c r="E190" i="5"/>
  <c r="J189" i="5"/>
  <c r="E189" i="5"/>
  <c r="J188" i="5"/>
  <c r="E188" i="5"/>
  <c r="J187" i="5"/>
  <c r="E187" i="5"/>
  <c r="J186" i="5"/>
  <c r="E186" i="5"/>
  <c r="J185" i="5"/>
  <c r="E185" i="5"/>
  <c r="J184" i="5"/>
  <c r="E184" i="5"/>
  <c r="J183" i="5"/>
  <c r="E183" i="5"/>
  <c r="J182" i="5"/>
  <c r="E182" i="5"/>
  <c r="B182" i="5"/>
  <c r="N182" i="5" s="1"/>
  <c r="J181" i="5"/>
  <c r="E181" i="5"/>
  <c r="B181" i="5"/>
  <c r="N181" i="5" s="1"/>
  <c r="L175" i="5"/>
  <c r="J167" i="5"/>
  <c r="E167" i="5"/>
  <c r="J166" i="5"/>
  <c r="E166" i="5"/>
  <c r="J165" i="5"/>
  <c r="E165" i="5"/>
  <c r="J164" i="5"/>
  <c r="E164" i="5"/>
  <c r="J163" i="5"/>
  <c r="E163" i="5"/>
  <c r="J162" i="5"/>
  <c r="E162" i="5"/>
  <c r="J161" i="5"/>
  <c r="E161" i="5"/>
  <c r="J160" i="5"/>
  <c r="E160" i="5"/>
  <c r="J159" i="5"/>
  <c r="E159" i="5"/>
  <c r="J158" i="5"/>
  <c r="E158" i="5"/>
  <c r="J157" i="5"/>
  <c r="E157" i="5"/>
  <c r="J156" i="5"/>
  <c r="E156" i="5"/>
  <c r="B156" i="5"/>
  <c r="N156" i="5" s="1"/>
  <c r="L150" i="5"/>
  <c r="J143" i="5"/>
  <c r="E143" i="5"/>
  <c r="J142" i="5"/>
  <c r="E142" i="5"/>
  <c r="J141" i="5"/>
  <c r="E141" i="5"/>
  <c r="J140" i="5"/>
  <c r="E140" i="5"/>
  <c r="J139" i="5"/>
  <c r="E139" i="5"/>
  <c r="J138" i="5"/>
  <c r="E138" i="5"/>
  <c r="J137" i="5"/>
  <c r="E137" i="5"/>
  <c r="J136" i="5"/>
  <c r="E136" i="5"/>
  <c r="J135" i="5"/>
  <c r="E135" i="5"/>
  <c r="J134" i="5"/>
  <c r="E134" i="5"/>
  <c r="J133" i="5"/>
  <c r="E133" i="5"/>
  <c r="B133" i="5"/>
  <c r="N133" i="5" s="1"/>
  <c r="J132" i="5"/>
  <c r="E132" i="5"/>
  <c r="B132" i="5"/>
  <c r="N132" i="5" s="1"/>
  <c r="L126" i="5"/>
  <c r="J118" i="5"/>
  <c r="E118" i="5"/>
  <c r="J117" i="5"/>
  <c r="E117" i="5"/>
  <c r="J116" i="5"/>
  <c r="E116" i="5"/>
  <c r="J115" i="5"/>
  <c r="E115" i="5"/>
  <c r="J114" i="5"/>
  <c r="E114" i="5"/>
  <c r="J113" i="5"/>
  <c r="E113" i="5"/>
  <c r="J112" i="5"/>
  <c r="E112" i="5"/>
  <c r="J111" i="5"/>
  <c r="E111" i="5"/>
  <c r="J110" i="5"/>
  <c r="E110" i="5"/>
  <c r="J109" i="5"/>
  <c r="E109" i="5"/>
  <c r="J108" i="5"/>
  <c r="E108" i="5"/>
  <c r="J107" i="5"/>
  <c r="E107" i="5"/>
  <c r="B107" i="5"/>
  <c r="N107" i="5" s="1"/>
  <c r="L101" i="5"/>
  <c r="J94" i="5"/>
  <c r="E94" i="5"/>
  <c r="J93" i="5"/>
  <c r="E93" i="5"/>
  <c r="J92" i="5"/>
  <c r="E92" i="5"/>
  <c r="J91" i="5"/>
  <c r="E91" i="5"/>
  <c r="J90" i="5"/>
  <c r="E90" i="5"/>
  <c r="J89" i="5"/>
  <c r="E89" i="5"/>
  <c r="J88" i="5"/>
  <c r="E88" i="5"/>
  <c r="J87" i="5"/>
  <c r="E87" i="5"/>
  <c r="J86" i="5"/>
  <c r="E86" i="5"/>
  <c r="J85" i="5"/>
  <c r="E85" i="5"/>
  <c r="J84" i="5"/>
  <c r="E84" i="5"/>
  <c r="B84" i="5"/>
  <c r="N84" i="5" s="1"/>
  <c r="J83" i="5"/>
  <c r="E83" i="5"/>
  <c r="B83" i="5"/>
  <c r="N83" i="5" s="1"/>
  <c r="L77" i="5"/>
  <c r="J69" i="5"/>
  <c r="E69" i="5"/>
  <c r="J68" i="5"/>
  <c r="E68" i="5"/>
  <c r="J67" i="5"/>
  <c r="E67" i="5"/>
  <c r="J66" i="5"/>
  <c r="E66" i="5"/>
  <c r="J65" i="5"/>
  <c r="E65" i="5"/>
  <c r="J64" i="5"/>
  <c r="E64" i="5"/>
  <c r="J63" i="5"/>
  <c r="E63" i="5"/>
  <c r="J62" i="5"/>
  <c r="E62" i="5"/>
  <c r="J61" i="5"/>
  <c r="E61" i="5"/>
  <c r="J60" i="5"/>
  <c r="E60" i="5"/>
  <c r="J59" i="5"/>
  <c r="E59" i="5"/>
  <c r="J58" i="5"/>
  <c r="E58" i="5"/>
  <c r="B58" i="5"/>
  <c r="N58" i="5" s="1"/>
  <c r="L52" i="5"/>
  <c r="J45" i="5"/>
  <c r="E45" i="5"/>
  <c r="J44" i="5"/>
  <c r="E44" i="5"/>
  <c r="J43" i="5"/>
  <c r="E43" i="5"/>
  <c r="J42" i="5"/>
  <c r="E42" i="5"/>
  <c r="J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B35" i="5"/>
  <c r="N35" i="5" s="1"/>
  <c r="J34" i="5"/>
  <c r="E34" i="5"/>
  <c r="B34" i="5"/>
  <c r="N34" i="5" s="1"/>
  <c r="L28" i="5"/>
  <c r="E20" i="5"/>
  <c r="J20" i="5" s="1"/>
  <c r="E19" i="5"/>
  <c r="J19" i="5" s="1"/>
  <c r="E18" i="5"/>
  <c r="J18" i="5" s="1"/>
  <c r="E17" i="5"/>
  <c r="J17" i="5" s="1"/>
  <c r="E16" i="5"/>
  <c r="J16" i="5" s="1"/>
  <c r="E15" i="5"/>
  <c r="J15" i="5" s="1"/>
  <c r="J14" i="5"/>
  <c r="E14" i="5"/>
  <c r="J13" i="5"/>
  <c r="E13" i="5"/>
  <c r="J12" i="5"/>
  <c r="E12" i="5"/>
  <c r="J11" i="5"/>
  <c r="E11" i="5"/>
  <c r="J10" i="5"/>
  <c r="E10" i="5"/>
  <c r="J9" i="5"/>
  <c r="E9" i="5"/>
  <c r="L3" i="5"/>
  <c r="B9" i="5" s="1"/>
  <c r="N9" i="5" s="1"/>
  <c r="N659" i="1"/>
  <c r="N660" i="1" s="1"/>
  <c r="N658" i="1"/>
  <c r="B10" i="5" l="1"/>
  <c r="B36" i="5"/>
  <c r="B59" i="5"/>
  <c r="B85" i="5"/>
  <c r="B108" i="5"/>
  <c r="B134" i="5"/>
  <c r="B157" i="5"/>
  <c r="B183" i="5"/>
  <c r="B206" i="5"/>
  <c r="B232" i="5"/>
  <c r="B255" i="5"/>
  <c r="N280" i="5"/>
  <c r="B281" i="5"/>
  <c r="N622" i="5"/>
  <c r="N623" i="5"/>
  <c r="N624" i="5"/>
  <c r="N625" i="5"/>
  <c r="N626" i="5"/>
  <c r="N627" i="5"/>
  <c r="N628" i="5"/>
  <c r="N629" i="5"/>
  <c r="N630" i="5"/>
  <c r="N631" i="5"/>
  <c r="N632" i="5"/>
  <c r="B304" i="5"/>
  <c r="B330" i="5"/>
  <c r="B353" i="5"/>
  <c r="B379" i="5"/>
  <c r="B402" i="5"/>
  <c r="B428" i="5"/>
  <c r="B451" i="5"/>
  <c r="B477" i="5"/>
  <c r="B500" i="5"/>
  <c r="B526" i="5"/>
  <c r="B549" i="5"/>
  <c r="B575" i="5"/>
  <c r="N597" i="5"/>
  <c r="N598" i="5"/>
  <c r="N599" i="5"/>
  <c r="N600" i="5"/>
  <c r="N601" i="5"/>
  <c r="N602" i="5"/>
  <c r="N603" i="5"/>
  <c r="N604" i="5"/>
  <c r="N605" i="5"/>
  <c r="N606" i="5"/>
  <c r="N607" i="5"/>
  <c r="N646" i="5"/>
  <c r="N647" i="5"/>
  <c r="N648" i="5"/>
  <c r="N649" i="5"/>
  <c r="N650" i="5"/>
  <c r="N651" i="5"/>
  <c r="N652" i="5"/>
  <c r="N653" i="5"/>
  <c r="N654" i="5"/>
  <c r="N655" i="5"/>
  <c r="N656" i="5"/>
  <c r="N658" i="5" l="1"/>
  <c r="N659" i="5" s="1"/>
  <c r="N660" i="5" s="1"/>
  <c r="N575" i="5"/>
  <c r="B576" i="5"/>
  <c r="N549" i="5"/>
  <c r="B550" i="5"/>
  <c r="N500" i="5"/>
  <c r="B501" i="5"/>
  <c r="N451" i="5"/>
  <c r="B452" i="5"/>
  <c r="N402" i="5"/>
  <c r="B403" i="5"/>
  <c r="N353" i="5"/>
  <c r="B354" i="5"/>
  <c r="N304" i="5"/>
  <c r="B305" i="5"/>
  <c r="N281" i="5"/>
  <c r="B282" i="5"/>
  <c r="N255" i="5"/>
  <c r="B256" i="5"/>
  <c r="N206" i="5"/>
  <c r="B207" i="5"/>
  <c r="N157" i="5"/>
  <c r="B158" i="5"/>
  <c r="N108" i="5"/>
  <c r="B109" i="5"/>
  <c r="N59" i="5"/>
  <c r="B60" i="5"/>
  <c r="N10" i="5"/>
  <c r="B11" i="5"/>
  <c r="N609" i="5"/>
  <c r="N610" i="5" s="1"/>
  <c r="N611" i="5" s="1"/>
  <c r="N526" i="5"/>
  <c r="B527" i="5"/>
  <c r="N477" i="5"/>
  <c r="B478" i="5"/>
  <c r="N428" i="5"/>
  <c r="B429" i="5"/>
  <c r="N379" i="5"/>
  <c r="B380" i="5"/>
  <c r="N330" i="5"/>
  <c r="B331" i="5"/>
  <c r="N634" i="5"/>
  <c r="N635" i="5" s="1"/>
  <c r="N636" i="5" s="1"/>
  <c r="N232" i="5"/>
  <c r="B233" i="5"/>
  <c r="N183" i="5"/>
  <c r="B184" i="5"/>
  <c r="N134" i="5"/>
  <c r="B135" i="5"/>
  <c r="N85" i="5"/>
  <c r="B86" i="5"/>
  <c r="N36" i="5"/>
  <c r="B37" i="5"/>
  <c r="N331" i="5" l="1"/>
  <c r="B332" i="5"/>
  <c r="N380" i="5"/>
  <c r="B381" i="5"/>
  <c r="N429" i="5"/>
  <c r="B430" i="5"/>
  <c r="N478" i="5"/>
  <c r="B479" i="5"/>
  <c r="N527" i="5"/>
  <c r="B528" i="5"/>
  <c r="N37" i="5"/>
  <c r="B38" i="5"/>
  <c r="N86" i="5"/>
  <c r="B87" i="5"/>
  <c r="N135" i="5"/>
  <c r="B136" i="5"/>
  <c r="N184" i="5"/>
  <c r="B185" i="5"/>
  <c r="N233" i="5"/>
  <c r="B234" i="5"/>
  <c r="N11" i="5"/>
  <c r="B12" i="5"/>
  <c r="N60" i="5"/>
  <c r="B61" i="5"/>
  <c r="N109" i="5"/>
  <c r="B110" i="5"/>
  <c r="N158" i="5"/>
  <c r="B159" i="5"/>
  <c r="N207" i="5"/>
  <c r="B208" i="5"/>
  <c r="N256" i="5"/>
  <c r="B257" i="5"/>
  <c r="N282" i="5"/>
  <c r="B283" i="5"/>
  <c r="N305" i="5"/>
  <c r="B306" i="5"/>
  <c r="N354" i="5"/>
  <c r="B355" i="5"/>
  <c r="N403" i="5"/>
  <c r="B404" i="5"/>
  <c r="N452" i="5"/>
  <c r="B453" i="5"/>
  <c r="N501" i="5"/>
  <c r="B502" i="5"/>
  <c r="N550" i="5"/>
  <c r="B551" i="5"/>
  <c r="N576" i="5"/>
  <c r="B577" i="5"/>
  <c r="E657" i="1"/>
  <c r="E656" i="1"/>
  <c r="E655" i="1"/>
  <c r="E654" i="1"/>
  <c r="E653" i="1"/>
  <c r="E652" i="1"/>
  <c r="E651" i="1"/>
  <c r="E650" i="1"/>
  <c r="E649" i="1"/>
  <c r="E648" i="1"/>
  <c r="E647" i="1"/>
  <c r="E646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94" i="1"/>
  <c r="E93" i="1"/>
  <c r="E92" i="1"/>
  <c r="E91" i="1"/>
  <c r="E90" i="1"/>
  <c r="E89" i="1"/>
  <c r="E88" i="1"/>
  <c r="E87" i="1"/>
  <c r="E86" i="1"/>
  <c r="E85" i="1"/>
  <c r="E84" i="1"/>
  <c r="E83" i="1"/>
  <c r="E69" i="1"/>
  <c r="E68" i="1"/>
  <c r="E67" i="1"/>
  <c r="E66" i="1"/>
  <c r="E65" i="1"/>
  <c r="E64" i="1"/>
  <c r="E63" i="1"/>
  <c r="E62" i="1"/>
  <c r="E61" i="1"/>
  <c r="E60" i="1"/>
  <c r="E59" i="1"/>
  <c r="E58" i="1"/>
  <c r="E45" i="1"/>
  <c r="E44" i="1"/>
  <c r="E43" i="1"/>
  <c r="E42" i="1"/>
  <c r="E41" i="1"/>
  <c r="E40" i="1"/>
  <c r="E39" i="1"/>
  <c r="E38" i="1"/>
  <c r="E37" i="1"/>
  <c r="E36" i="1"/>
  <c r="E35" i="1"/>
  <c r="E34" i="1"/>
  <c r="E20" i="1"/>
  <c r="E19" i="1"/>
  <c r="E18" i="1"/>
  <c r="E17" i="1"/>
  <c r="E16" i="1"/>
  <c r="E15" i="1"/>
  <c r="E14" i="1"/>
  <c r="E13" i="1"/>
  <c r="E12" i="1"/>
  <c r="E11" i="1"/>
  <c r="E10" i="1"/>
  <c r="E9" i="1"/>
  <c r="N577" i="5" l="1"/>
  <c r="B578" i="5"/>
  <c r="N551" i="5"/>
  <c r="B552" i="5"/>
  <c r="N502" i="5"/>
  <c r="B503" i="5"/>
  <c r="N453" i="5"/>
  <c r="B454" i="5"/>
  <c r="N404" i="5"/>
  <c r="B405" i="5"/>
  <c r="N355" i="5"/>
  <c r="B356" i="5"/>
  <c r="N306" i="5"/>
  <c r="B307" i="5"/>
  <c r="N283" i="5"/>
  <c r="B284" i="5"/>
  <c r="N257" i="5"/>
  <c r="B258" i="5"/>
  <c r="N208" i="5"/>
  <c r="B209" i="5"/>
  <c r="N159" i="5"/>
  <c r="B160" i="5"/>
  <c r="N110" i="5"/>
  <c r="B111" i="5"/>
  <c r="N61" i="5"/>
  <c r="B62" i="5"/>
  <c r="N12" i="5"/>
  <c r="B13" i="5"/>
  <c r="N234" i="5"/>
  <c r="B235" i="5"/>
  <c r="N185" i="5"/>
  <c r="B186" i="5"/>
  <c r="N136" i="5"/>
  <c r="B137" i="5"/>
  <c r="N87" i="5"/>
  <c r="B88" i="5"/>
  <c r="N38" i="5"/>
  <c r="B39" i="5"/>
  <c r="N528" i="5"/>
  <c r="B529" i="5"/>
  <c r="N479" i="5"/>
  <c r="B480" i="5"/>
  <c r="N430" i="5"/>
  <c r="B431" i="5"/>
  <c r="N381" i="5"/>
  <c r="B382" i="5"/>
  <c r="N332" i="5"/>
  <c r="B333" i="5"/>
  <c r="L52" i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N333" i="5" l="1"/>
  <c r="B334" i="5"/>
  <c r="N382" i="5"/>
  <c r="B383" i="5"/>
  <c r="N431" i="5"/>
  <c r="B432" i="5"/>
  <c r="N480" i="5"/>
  <c r="B481" i="5"/>
  <c r="N529" i="5"/>
  <c r="B530" i="5"/>
  <c r="N39" i="5"/>
  <c r="B40" i="5"/>
  <c r="N88" i="5"/>
  <c r="B89" i="5"/>
  <c r="N137" i="5"/>
  <c r="B138" i="5"/>
  <c r="N186" i="5"/>
  <c r="B187" i="5"/>
  <c r="N235" i="5"/>
  <c r="B236" i="5"/>
  <c r="N13" i="5"/>
  <c r="B14" i="5"/>
  <c r="N62" i="5"/>
  <c r="B63" i="5"/>
  <c r="N111" i="5"/>
  <c r="B112" i="5"/>
  <c r="N160" i="5"/>
  <c r="B161" i="5"/>
  <c r="N209" i="5"/>
  <c r="B210" i="5"/>
  <c r="N258" i="5"/>
  <c r="B259" i="5"/>
  <c r="N284" i="5"/>
  <c r="B285" i="5"/>
  <c r="N307" i="5"/>
  <c r="B308" i="5"/>
  <c r="N356" i="5"/>
  <c r="B357" i="5"/>
  <c r="N405" i="5"/>
  <c r="B406" i="5"/>
  <c r="N454" i="5"/>
  <c r="B455" i="5"/>
  <c r="N503" i="5"/>
  <c r="B504" i="5"/>
  <c r="N552" i="5"/>
  <c r="B553" i="5"/>
  <c r="N578" i="5"/>
  <c r="B579" i="5"/>
  <c r="L640" i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L616" i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L591" i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L567" i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L542" i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L518" i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L493" i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L469" i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L444" i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L420" i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L395" i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L371" i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L346" i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L322" i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L297" i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L273" i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L248" i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L224" i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L199" i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L175" i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L150" i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L126" i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L101" i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L77" i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N579" i="5" l="1"/>
  <c r="B580" i="5"/>
  <c r="N553" i="5"/>
  <c r="B554" i="5"/>
  <c r="N504" i="5"/>
  <c r="B505" i="5"/>
  <c r="N455" i="5"/>
  <c r="B456" i="5"/>
  <c r="N406" i="5"/>
  <c r="B407" i="5"/>
  <c r="N357" i="5"/>
  <c r="B358" i="5"/>
  <c r="N308" i="5"/>
  <c r="B309" i="5"/>
  <c r="N285" i="5"/>
  <c r="B286" i="5"/>
  <c r="N259" i="5"/>
  <c r="B260" i="5"/>
  <c r="N210" i="5"/>
  <c r="B211" i="5"/>
  <c r="N161" i="5"/>
  <c r="B162" i="5"/>
  <c r="N112" i="5"/>
  <c r="B113" i="5"/>
  <c r="N63" i="5"/>
  <c r="B64" i="5"/>
  <c r="N14" i="5"/>
  <c r="B15" i="5"/>
  <c r="N236" i="5"/>
  <c r="B237" i="5"/>
  <c r="N187" i="5"/>
  <c r="B188" i="5"/>
  <c r="N138" i="5"/>
  <c r="B139" i="5"/>
  <c r="N89" i="5"/>
  <c r="B90" i="5"/>
  <c r="N40" i="5"/>
  <c r="B41" i="5"/>
  <c r="N530" i="5"/>
  <c r="B531" i="5"/>
  <c r="N481" i="5"/>
  <c r="B482" i="5"/>
  <c r="N432" i="5"/>
  <c r="B433" i="5"/>
  <c r="N383" i="5"/>
  <c r="B384" i="5"/>
  <c r="N334" i="5"/>
  <c r="B335" i="5"/>
  <c r="J657" i="1"/>
  <c r="N657" i="1" s="1"/>
  <c r="J656" i="1"/>
  <c r="J655" i="1"/>
  <c r="J654" i="1"/>
  <c r="J653" i="1"/>
  <c r="J652" i="1"/>
  <c r="J651" i="1"/>
  <c r="J650" i="1"/>
  <c r="J649" i="1"/>
  <c r="J648" i="1"/>
  <c r="J647" i="1"/>
  <c r="J646" i="1"/>
  <c r="J633" i="1"/>
  <c r="N633" i="1" s="1"/>
  <c r="J632" i="1"/>
  <c r="J631" i="1"/>
  <c r="J630" i="1"/>
  <c r="J629" i="1"/>
  <c r="J628" i="1"/>
  <c r="J627" i="1"/>
  <c r="J626" i="1"/>
  <c r="J625" i="1"/>
  <c r="J624" i="1"/>
  <c r="J623" i="1"/>
  <c r="J622" i="1"/>
  <c r="J608" i="1"/>
  <c r="N608" i="1" s="1"/>
  <c r="J607" i="1"/>
  <c r="J606" i="1"/>
  <c r="J605" i="1"/>
  <c r="J604" i="1"/>
  <c r="J603" i="1"/>
  <c r="J602" i="1"/>
  <c r="J601" i="1"/>
  <c r="J600" i="1"/>
  <c r="J599" i="1"/>
  <c r="J598" i="1"/>
  <c r="J597" i="1"/>
  <c r="J584" i="1"/>
  <c r="N584" i="1" s="1"/>
  <c r="J583" i="1"/>
  <c r="J582" i="1"/>
  <c r="J581" i="1"/>
  <c r="J580" i="1"/>
  <c r="J579" i="1"/>
  <c r="J578" i="1"/>
  <c r="J577" i="1"/>
  <c r="J576" i="1"/>
  <c r="J575" i="1"/>
  <c r="J574" i="1"/>
  <c r="J573" i="1"/>
  <c r="J559" i="1"/>
  <c r="N559" i="1" s="1"/>
  <c r="J558" i="1"/>
  <c r="J557" i="1"/>
  <c r="J556" i="1"/>
  <c r="J555" i="1"/>
  <c r="J554" i="1"/>
  <c r="J553" i="1"/>
  <c r="J552" i="1"/>
  <c r="J551" i="1"/>
  <c r="J550" i="1"/>
  <c r="J549" i="1"/>
  <c r="J548" i="1"/>
  <c r="J535" i="1"/>
  <c r="N535" i="1" s="1"/>
  <c r="J534" i="1"/>
  <c r="J533" i="1"/>
  <c r="J532" i="1"/>
  <c r="J531" i="1"/>
  <c r="J530" i="1"/>
  <c r="J529" i="1"/>
  <c r="J528" i="1"/>
  <c r="J527" i="1"/>
  <c r="J526" i="1"/>
  <c r="J525" i="1"/>
  <c r="J524" i="1"/>
  <c r="J510" i="1"/>
  <c r="N510" i="1" s="1"/>
  <c r="J509" i="1"/>
  <c r="J508" i="1"/>
  <c r="J507" i="1"/>
  <c r="J506" i="1"/>
  <c r="J505" i="1"/>
  <c r="J504" i="1"/>
  <c r="J503" i="1"/>
  <c r="J502" i="1"/>
  <c r="J501" i="1"/>
  <c r="J500" i="1"/>
  <c r="J499" i="1"/>
  <c r="J486" i="1"/>
  <c r="N486" i="1" s="1"/>
  <c r="J485" i="1"/>
  <c r="J484" i="1"/>
  <c r="J483" i="1"/>
  <c r="J482" i="1"/>
  <c r="J481" i="1"/>
  <c r="J480" i="1"/>
  <c r="J479" i="1"/>
  <c r="J478" i="1"/>
  <c r="J477" i="1"/>
  <c r="J476" i="1"/>
  <c r="J475" i="1"/>
  <c r="J461" i="1"/>
  <c r="N461" i="1" s="1"/>
  <c r="J460" i="1"/>
  <c r="J459" i="1"/>
  <c r="J458" i="1"/>
  <c r="J457" i="1"/>
  <c r="J456" i="1"/>
  <c r="J455" i="1"/>
  <c r="J454" i="1"/>
  <c r="J453" i="1"/>
  <c r="J452" i="1"/>
  <c r="J451" i="1"/>
  <c r="J450" i="1"/>
  <c r="J437" i="1"/>
  <c r="N437" i="1" s="1"/>
  <c r="J436" i="1"/>
  <c r="J435" i="1"/>
  <c r="J434" i="1"/>
  <c r="J433" i="1"/>
  <c r="J432" i="1"/>
  <c r="J431" i="1"/>
  <c r="J430" i="1"/>
  <c r="J429" i="1"/>
  <c r="J428" i="1"/>
  <c r="J427" i="1"/>
  <c r="J426" i="1"/>
  <c r="J412" i="1"/>
  <c r="N412" i="1" s="1"/>
  <c r="J411" i="1"/>
  <c r="J410" i="1"/>
  <c r="J409" i="1"/>
  <c r="J408" i="1"/>
  <c r="J407" i="1"/>
  <c r="J406" i="1"/>
  <c r="J405" i="1"/>
  <c r="J404" i="1"/>
  <c r="J403" i="1"/>
  <c r="J402" i="1"/>
  <c r="J401" i="1"/>
  <c r="J388" i="1"/>
  <c r="N388" i="1" s="1"/>
  <c r="J387" i="1"/>
  <c r="J386" i="1"/>
  <c r="J385" i="1"/>
  <c r="J384" i="1"/>
  <c r="J383" i="1"/>
  <c r="J382" i="1"/>
  <c r="J381" i="1"/>
  <c r="J380" i="1"/>
  <c r="J379" i="1"/>
  <c r="J378" i="1"/>
  <c r="J377" i="1"/>
  <c r="J363" i="1"/>
  <c r="N363" i="1" s="1"/>
  <c r="J362" i="1"/>
  <c r="J361" i="1"/>
  <c r="J360" i="1"/>
  <c r="J359" i="1"/>
  <c r="J358" i="1"/>
  <c r="J357" i="1"/>
  <c r="J356" i="1"/>
  <c r="J355" i="1"/>
  <c r="J354" i="1"/>
  <c r="J353" i="1"/>
  <c r="J352" i="1"/>
  <c r="J339" i="1"/>
  <c r="N339" i="1" s="1"/>
  <c r="J338" i="1"/>
  <c r="J337" i="1"/>
  <c r="J336" i="1"/>
  <c r="J335" i="1"/>
  <c r="J334" i="1"/>
  <c r="J333" i="1"/>
  <c r="J332" i="1"/>
  <c r="J331" i="1"/>
  <c r="J330" i="1"/>
  <c r="J329" i="1"/>
  <c r="J328" i="1"/>
  <c r="J314" i="1"/>
  <c r="N314" i="1" s="1"/>
  <c r="J313" i="1"/>
  <c r="J312" i="1"/>
  <c r="J311" i="1"/>
  <c r="J310" i="1"/>
  <c r="J309" i="1"/>
  <c r="J308" i="1"/>
  <c r="J307" i="1"/>
  <c r="J306" i="1"/>
  <c r="J305" i="1"/>
  <c r="J304" i="1"/>
  <c r="J303" i="1"/>
  <c r="J290" i="1"/>
  <c r="N290" i="1" s="1"/>
  <c r="J289" i="1"/>
  <c r="J288" i="1"/>
  <c r="J287" i="1"/>
  <c r="J286" i="1"/>
  <c r="J285" i="1"/>
  <c r="J284" i="1"/>
  <c r="J283" i="1"/>
  <c r="J282" i="1"/>
  <c r="J281" i="1"/>
  <c r="J280" i="1"/>
  <c r="J279" i="1"/>
  <c r="J265" i="1"/>
  <c r="N265" i="1" s="1"/>
  <c r="J264" i="1"/>
  <c r="J263" i="1"/>
  <c r="J262" i="1"/>
  <c r="J261" i="1"/>
  <c r="J260" i="1"/>
  <c r="J259" i="1"/>
  <c r="J258" i="1"/>
  <c r="J257" i="1"/>
  <c r="J256" i="1"/>
  <c r="J255" i="1"/>
  <c r="J254" i="1"/>
  <c r="J241" i="1"/>
  <c r="N241" i="1" s="1"/>
  <c r="J240" i="1"/>
  <c r="J239" i="1"/>
  <c r="J238" i="1"/>
  <c r="J237" i="1"/>
  <c r="J236" i="1"/>
  <c r="J235" i="1"/>
  <c r="J234" i="1"/>
  <c r="J233" i="1"/>
  <c r="J232" i="1"/>
  <c r="J231" i="1"/>
  <c r="J230" i="1"/>
  <c r="J216" i="1"/>
  <c r="N216" i="1" s="1"/>
  <c r="J215" i="1"/>
  <c r="J214" i="1"/>
  <c r="J213" i="1"/>
  <c r="J212" i="1"/>
  <c r="J211" i="1"/>
  <c r="J210" i="1"/>
  <c r="J209" i="1"/>
  <c r="J208" i="1"/>
  <c r="J207" i="1"/>
  <c r="J206" i="1"/>
  <c r="J205" i="1"/>
  <c r="J192" i="1"/>
  <c r="N192" i="1" s="1"/>
  <c r="J191" i="1"/>
  <c r="J190" i="1"/>
  <c r="J189" i="1"/>
  <c r="J188" i="1"/>
  <c r="J187" i="1"/>
  <c r="J186" i="1"/>
  <c r="J185" i="1"/>
  <c r="J184" i="1"/>
  <c r="J183" i="1"/>
  <c r="J182" i="1"/>
  <c r="J181" i="1"/>
  <c r="J167" i="1"/>
  <c r="N167" i="1" s="1"/>
  <c r="J166" i="1"/>
  <c r="J165" i="1"/>
  <c r="J164" i="1"/>
  <c r="J163" i="1"/>
  <c r="J162" i="1"/>
  <c r="J161" i="1"/>
  <c r="J160" i="1"/>
  <c r="J159" i="1"/>
  <c r="J158" i="1"/>
  <c r="J157" i="1"/>
  <c r="J156" i="1"/>
  <c r="J143" i="1"/>
  <c r="N143" i="1" s="1"/>
  <c r="J142" i="1"/>
  <c r="J141" i="1"/>
  <c r="J140" i="1"/>
  <c r="J139" i="1"/>
  <c r="J138" i="1"/>
  <c r="J137" i="1"/>
  <c r="J136" i="1"/>
  <c r="J135" i="1"/>
  <c r="J134" i="1"/>
  <c r="J133" i="1"/>
  <c r="J132" i="1"/>
  <c r="J118" i="1"/>
  <c r="N118" i="1" s="1"/>
  <c r="J117" i="1"/>
  <c r="J116" i="1"/>
  <c r="J115" i="1"/>
  <c r="J114" i="1"/>
  <c r="J113" i="1"/>
  <c r="J112" i="1"/>
  <c r="J111" i="1"/>
  <c r="J110" i="1"/>
  <c r="J109" i="1"/>
  <c r="J108" i="1"/>
  <c r="J107" i="1"/>
  <c r="J94" i="1"/>
  <c r="J93" i="1"/>
  <c r="J92" i="1"/>
  <c r="J91" i="1"/>
  <c r="J90" i="1"/>
  <c r="J89" i="1"/>
  <c r="J88" i="1"/>
  <c r="J87" i="1"/>
  <c r="J86" i="1"/>
  <c r="J85" i="1"/>
  <c r="J84" i="1"/>
  <c r="J83" i="1"/>
  <c r="J69" i="1"/>
  <c r="J68" i="1"/>
  <c r="J67" i="1"/>
  <c r="J66" i="1"/>
  <c r="J65" i="1"/>
  <c r="J64" i="1"/>
  <c r="J63" i="1"/>
  <c r="J62" i="1"/>
  <c r="J61" i="1"/>
  <c r="J60" i="1"/>
  <c r="J59" i="1"/>
  <c r="J58" i="1"/>
  <c r="J45" i="1"/>
  <c r="J44" i="1"/>
  <c r="J43" i="1"/>
  <c r="J42" i="1"/>
  <c r="J41" i="1"/>
  <c r="J40" i="1"/>
  <c r="J39" i="1"/>
  <c r="J38" i="1"/>
  <c r="J37" i="1"/>
  <c r="J36" i="1"/>
  <c r="J35" i="1"/>
  <c r="J34" i="1"/>
  <c r="N335" i="5" l="1"/>
  <c r="B336" i="5"/>
  <c r="N384" i="5"/>
  <c r="B385" i="5"/>
  <c r="N433" i="5"/>
  <c r="B434" i="5"/>
  <c r="N482" i="5"/>
  <c r="B483" i="5"/>
  <c r="N531" i="5"/>
  <c r="B532" i="5"/>
  <c r="N41" i="5"/>
  <c r="B42" i="5"/>
  <c r="N90" i="5"/>
  <c r="B91" i="5"/>
  <c r="N139" i="5"/>
  <c r="B140" i="5"/>
  <c r="N188" i="5"/>
  <c r="B189" i="5"/>
  <c r="N237" i="5"/>
  <c r="B238" i="5"/>
  <c r="N15" i="5"/>
  <c r="B16" i="5"/>
  <c r="N64" i="5"/>
  <c r="B65" i="5"/>
  <c r="N113" i="5"/>
  <c r="B114" i="5"/>
  <c r="N162" i="5"/>
  <c r="B163" i="5"/>
  <c r="N211" i="5"/>
  <c r="B212" i="5"/>
  <c r="N260" i="5"/>
  <c r="B261" i="5"/>
  <c r="N286" i="5"/>
  <c r="B287" i="5"/>
  <c r="N309" i="5"/>
  <c r="B310" i="5"/>
  <c r="N358" i="5"/>
  <c r="B359" i="5"/>
  <c r="N407" i="5"/>
  <c r="B408" i="5"/>
  <c r="N456" i="5"/>
  <c r="B457" i="5"/>
  <c r="N505" i="5"/>
  <c r="B506" i="5"/>
  <c r="N554" i="5"/>
  <c r="B555" i="5"/>
  <c r="N580" i="5"/>
  <c r="B581" i="5"/>
  <c r="L28" i="1"/>
  <c r="N581" i="5" l="1"/>
  <c r="B582" i="5"/>
  <c r="N555" i="5"/>
  <c r="B556" i="5"/>
  <c r="N506" i="5"/>
  <c r="B507" i="5"/>
  <c r="N457" i="5"/>
  <c r="B458" i="5"/>
  <c r="N408" i="5"/>
  <c r="B409" i="5"/>
  <c r="N359" i="5"/>
  <c r="B360" i="5"/>
  <c r="N310" i="5"/>
  <c r="B311" i="5"/>
  <c r="N287" i="5"/>
  <c r="B288" i="5"/>
  <c r="N261" i="5"/>
  <c r="B262" i="5"/>
  <c r="N212" i="5"/>
  <c r="B213" i="5"/>
  <c r="N163" i="5"/>
  <c r="B164" i="5"/>
  <c r="N114" i="5"/>
  <c r="B115" i="5"/>
  <c r="N65" i="5"/>
  <c r="B66" i="5"/>
  <c r="N16" i="5"/>
  <c r="B17" i="5"/>
  <c r="N238" i="5"/>
  <c r="B239" i="5"/>
  <c r="N189" i="5"/>
  <c r="B190" i="5"/>
  <c r="N140" i="5"/>
  <c r="B141" i="5"/>
  <c r="N91" i="5"/>
  <c r="B92" i="5"/>
  <c r="N42" i="5"/>
  <c r="B43" i="5"/>
  <c r="N532" i="5"/>
  <c r="B533" i="5"/>
  <c r="N483" i="5"/>
  <c r="B484" i="5"/>
  <c r="N434" i="5"/>
  <c r="B435" i="5"/>
  <c r="N385" i="5"/>
  <c r="B386" i="5"/>
  <c r="N336" i="5"/>
  <c r="B337" i="5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N45" i="1" s="1"/>
  <c r="L3" i="1"/>
  <c r="N337" i="5" l="1"/>
  <c r="B338" i="5"/>
  <c r="N386" i="5"/>
  <c r="B387" i="5"/>
  <c r="N435" i="5"/>
  <c r="B436" i="5"/>
  <c r="N484" i="5"/>
  <c r="B485" i="5"/>
  <c r="N533" i="5"/>
  <c r="B534" i="5"/>
  <c r="N43" i="5"/>
  <c r="B44" i="5"/>
  <c r="N92" i="5"/>
  <c r="B93" i="5"/>
  <c r="N141" i="5"/>
  <c r="B142" i="5"/>
  <c r="N190" i="5"/>
  <c r="B191" i="5"/>
  <c r="N239" i="5"/>
  <c r="B240" i="5"/>
  <c r="N17" i="5"/>
  <c r="B18" i="5"/>
  <c r="N66" i="5"/>
  <c r="B67" i="5"/>
  <c r="N115" i="5"/>
  <c r="B116" i="5"/>
  <c r="N164" i="5"/>
  <c r="B165" i="5"/>
  <c r="N213" i="5"/>
  <c r="B214" i="5"/>
  <c r="N262" i="5"/>
  <c r="B263" i="5"/>
  <c r="N288" i="5"/>
  <c r="B289" i="5"/>
  <c r="N311" i="5"/>
  <c r="B312" i="5"/>
  <c r="N360" i="5"/>
  <c r="B361" i="5"/>
  <c r="N409" i="5"/>
  <c r="B410" i="5"/>
  <c r="N458" i="5"/>
  <c r="B459" i="5"/>
  <c r="N507" i="5"/>
  <c r="B508" i="5"/>
  <c r="N556" i="5"/>
  <c r="B557" i="5"/>
  <c r="B583" i="5"/>
  <c r="N582" i="5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N40" i="1"/>
  <c r="N36" i="1"/>
  <c r="N37" i="1"/>
  <c r="N39" i="1"/>
  <c r="N42" i="1"/>
  <c r="N38" i="1"/>
  <c r="N34" i="1"/>
  <c r="N41" i="1"/>
  <c r="N43" i="1"/>
  <c r="N35" i="1"/>
  <c r="N44" i="1"/>
  <c r="J20" i="1"/>
  <c r="J19" i="1"/>
  <c r="J18" i="1"/>
  <c r="J14" i="1"/>
  <c r="J13" i="1"/>
  <c r="J12" i="1"/>
  <c r="J11" i="1"/>
  <c r="J10" i="1"/>
  <c r="J9" i="1"/>
  <c r="N9" i="1" s="1"/>
  <c r="J16" i="1"/>
  <c r="J17" i="1"/>
  <c r="J15" i="1"/>
  <c r="N557" i="5" l="1"/>
  <c r="B558" i="5"/>
  <c r="N508" i="5"/>
  <c r="B509" i="5"/>
  <c r="N459" i="5"/>
  <c r="B460" i="5"/>
  <c r="N410" i="5"/>
  <c r="B411" i="5"/>
  <c r="N361" i="5"/>
  <c r="B362" i="5"/>
  <c r="N312" i="5"/>
  <c r="B313" i="5"/>
  <c r="N289" i="5"/>
  <c r="B290" i="5"/>
  <c r="N290" i="5" s="1"/>
  <c r="N291" i="5" s="1"/>
  <c r="N292" i="5" s="1"/>
  <c r="N293" i="5" s="1"/>
  <c r="N263" i="5"/>
  <c r="B264" i="5"/>
  <c r="N214" i="5"/>
  <c r="B215" i="5"/>
  <c r="N165" i="5"/>
  <c r="B166" i="5"/>
  <c r="N116" i="5"/>
  <c r="B117" i="5"/>
  <c r="N67" i="5"/>
  <c r="B68" i="5"/>
  <c r="N18" i="5"/>
  <c r="B19" i="5"/>
  <c r="N240" i="5"/>
  <c r="B241" i="5"/>
  <c r="N241" i="5" s="1"/>
  <c r="N242" i="5" s="1"/>
  <c r="N243" i="5" s="1"/>
  <c r="N244" i="5" s="1"/>
  <c r="N191" i="5"/>
  <c r="B192" i="5"/>
  <c r="N192" i="5" s="1"/>
  <c r="N193" i="5" s="1"/>
  <c r="N194" i="5" s="1"/>
  <c r="N195" i="5" s="1"/>
  <c r="N142" i="5"/>
  <c r="B143" i="5"/>
  <c r="N143" i="5" s="1"/>
  <c r="N144" i="5" s="1"/>
  <c r="N145" i="5" s="1"/>
  <c r="N146" i="5" s="1"/>
  <c r="N93" i="5"/>
  <c r="B94" i="5"/>
  <c r="N94" i="5" s="1"/>
  <c r="N95" i="5" s="1"/>
  <c r="N96" i="5" s="1"/>
  <c r="N97" i="5" s="1"/>
  <c r="N44" i="5"/>
  <c r="B45" i="5"/>
  <c r="N45" i="5" s="1"/>
  <c r="N46" i="5" s="1"/>
  <c r="N47" i="5" s="1"/>
  <c r="N48" i="5" s="1"/>
  <c r="N534" i="5"/>
  <c r="B535" i="5"/>
  <c r="N535" i="5" s="1"/>
  <c r="N536" i="5" s="1"/>
  <c r="N537" i="5" s="1"/>
  <c r="N538" i="5" s="1"/>
  <c r="N485" i="5"/>
  <c r="B486" i="5"/>
  <c r="N486" i="5" s="1"/>
  <c r="N487" i="5" s="1"/>
  <c r="N488" i="5" s="1"/>
  <c r="N489" i="5" s="1"/>
  <c r="N436" i="5"/>
  <c r="B437" i="5"/>
  <c r="N437" i="5" s="1"/>
  <c r="N438" i="5" s="1"/>
  <c r="N439" i="5" s="1"/>
  <c r="N440" i="5" s="1"/>
  <c r="N387" i="5"/>
  <c r="B388" i="5"/>
  <c r="N388" i="5" s="1"/>
  <c r="N389" i="5" s="1"/>
  <c r="N390" i="5" s="1"/>
  <c r="N391" i="5" s="1"/>
  <c r="N338" i="5"/>
  <c r="B339" i="5"/>
  <c r="N339" i="5" s="1"/>
  <c r="N340" i="5" s="1"/>
  <c r="N341" i="5" s="1"/>
  <c r="N342" i="5" s="1"/>
  <c r="B584" i="5"/>
  <c r="N584" i="5" s="1"/>
  <c r="N583" i="5"/>
  <c r="N12" i="1"/>
  <c r="N13" i="1"/>
  <c r="N46" i="1"/>
  <c r="N47" i="1" s="1"/>
  <c r="N48" i="1" s="1"/>
  <c r="N10" i="1"/>
  <c r="N15" i="1"/>
  <c r="N17" i="1"/>
  <c r="N19" i="1"/>
  <c r="N58" i="1"/>
  <c r="N107" i="1"/>
  <c r="N156" i="1"/>
  <c r="N205" i="1"/>
  <c r="N254" i="1"/>
  <c r="N303" i="1"/>
  <c r="N352" i="1"/>
  <c r="N401" i="1"/>
  <c r="N450" i="1"/>
  <c r="N499" i="1"/>
  <c r="N548" i="1"/>
  <c r="N597" i="1"/>
  <c r="N646" i="1"/>
  <c r="N11" i="1"/>
  <c r="N14" i="1"/>
  <c r="N16" i="1"/>
  <c r="N18" i="1"/>
  <c r="N20" i="1"/>
  <c r="N83" i="1"/>
  <c r="N132" i="1"/>
  <c r="N181" i="1"/>
  <c r="N230" i="1"/>
  <c r="N279" i="1"/>
  <c r="N328" i="1"/>
  <c r="N377" i="1"/>
  <c r="N426" i="1"/>
  <c r="N475" i="1"/>
  <c r="N524" i="1"/>
  <c r="N573" i="1"/>
  <c r="N622" i="1"/>
  <c r="N19" i="5" l="1"/>
  <c r="B20" i="5"/>
  <c r="N20" i="5" s="1"/>
  <c r="N21" i="5" s="1"/>
  <c r="N22" i="5" s="1"/>
  <c r="N23" i="5" s="1"/>
  <c r="N68" i="5"/>
  <c r="B69" i="5"/>
  <c r="N69" i="5" s="1"/>
  <c r="N70" i="5" s="1"/>
  <c r="N71" i="5" s="1"/>
  <c r="N72" i="5" s="1"/>
  <c r="N117" i="5"/>
  <c r="B118" i="5"/>
  <c r="N118" i="5" s="1"/>
  <c r="N119" i="5" s="1"/>
  <c r="N120" i="5" s="1"/>
  <c r="N121" i="5" s="1"/>
  <c r="N166" i="5"/>
  <c r="B167" i="5"/>
  <c r="N167" i="5" s="1"/>
  <c r="N168" i="5" s="1"/>
  <c r="N169" i="5" s="1"/>
  <c r="N170" i="5" s="1"/>
  <c r="N215" i="5"/>
  <c r="B216" i="5"/>
  <c r="N216" i="5" s="1"/>
  <c r="N217" i="5" s="1"/>
  <c r="N218" i="5" s="1"/>
  <c r="N219" i="5" s="1"/>
  <c r="N264" i="5"/>
  <c r="B265" i="5"/>
  <c r="N265" i="5" s="1"/>
  <c r="N266" i="5" s="1"/>
  <c r="N267" i="5" s="1"/>
  <c r="N268" i="5" s="1"/>
  <c r="N313" i="5"/>
  <c r="B314" i="5"/>
  <c r="N314" i="5" s="1"/>
  <c r="N315" i="5" s="1"/>
  <c r="N316" i="5" s="1"/>
  <c r="N317" i="5" s="1"/>
  <c r="N362" i="5"/>
  <c r="B363" i="5"/>
  <c r="N363" i="5" s="1"/>
  <c r="N364" i="5" s="1"/>
  <c r="N365" i="5" s="1"/>
  <c r="N366" i="5" s="1"/>
  <c r="N411" i="5"/>
  <c r="B412" i="5"/>
  <c r="N412" i="5" s="1"/>
  <c r="N413" i="5" s="1"/>
  <c r="N414" i="5" s="1"/>
  <c r="N415" i="5" s="1"/>
  <c r="N460" i="5"/>
  <c r="B461" i="5"/>
  <c r="N461" i="5" s="1"/>
  <c r="N462" i="5" s="1"/>
  <c r="N463" i="5" s="1"/>
  <c r="N464" i="5" s="1"/>
  <c r="N509" i="5"/>
  <c r="B510" i="5"/>
  <c r="N510" i="5" s="1"/>
  <c r="N511" i="5" s="1"/>
  <c r="N512" i="5" s="1"/>
  <c r="N513" i="5" s="1"/>
  <c r="N558" i="5"/>
  <c r="B559" i="5"/>
  <c r="N559" i="5" s="1"/>
  <c r="N560" i="5" s="1"/>
  <c r="N561" i="5" s="1"/>
  <c r="N562" i="5" s="1"/>
  <c r="N585" i="5"/>
  <c r="N586" i="5" s="1"/>
  <c r="N587" i="5" s="1"/>
  <c r="N21" i="1"/>
  <c r="N22" i="1" s="1"/>
  <c r="N23" i="1" s="1"/>
  <c r="N647" i="1"/>
  <c r="N598" i="1"/>
  <c r="N549" i="1"/>
  <c r="N500" i="1"/>
  <c r="N451" i="1"/>
  <c r="N402" i="1"/>
  <c r="N353" i="1"/>
  <c r="N304" i="1"/>
  <c r="N255" i="1"/>
  <c r="N206" i="1"/>
  <c r="N157" i="1"/>
  <c r="N108" i="1"/>
  <c r="N59" i="1"/>
  <c r="N623" i="1"/>
  <c r="N574" i="1"/>
  <c r="N525" i="1"/>
  <c r="N476" i="1"/>
  <c r="N427" i="1"/>
  <c r="N378" i="1"/>
  <c r="N329" i="1"/>
  <c r="N280" i="1"/>
  <c r="N231" i="1"/>
  <c r="N182" i="1"/>
  <c r="N133" i="1"/>
  <c r="N84" i="1"/>
  <c r="N85" i="1" l="1"/>
  <c r="N134" i="1"/>
  <c r="N183" i="1"/>
  <c r="N232" i="1"/>
  <c r="N281" i="1"/>
  <c r="N330" i="1"/>
  <c r="N379" i="1"/>
  <c r="N428" i="1"/>
  <c r="N477" i="1"/>
  <c r="N526" i="1"/>
  <c r="N575" i="1"/>
  <c r="N624" i="1"/>
  <c r="N60" i="1"/>
  <c r="N109" i="1"/>
  <c r="N158" i="1"/>
  <c r="N207" i="1"/>
  <c r="N256" i="1"/>
  <c r="N305" i="1"/>
  <c r="N354" i="1"/>
  <c r="N403" i="1"/>
  <c r="N452" i="1"/>
  <c r="N501" i="1"/>
  <c r="N550" i="1"/>
  <c r="N599" i="1"/>
  <c r="N648" i="1"/>
  <c r="N649" i="1" l="1"/>
  <c r="N600" i="1"/>
  <c r="N551" i="1"/>
  <c r="N502" i="1"/>
  <c r="N453" i="1"/>
  <c r="N404" i="1"/>
  <c r="N355" i="1"/>
  <c r="N306" i="1"/>
  <c r="N257" i="1"/>
  <c r="N208" i="1"/>
  <c r="N159" i="1"/>
  <c r="N110" i="1"/>
  <c r="N61" i="1"/>
  <c r="N625" i="1"/>
  <c r="N576" i="1"/>
  <c r="N527" i="1"/>
  <c r="N478" i="1"/>
  <c r="N429" i="1"/>
  <c r="N380" i="1"/>
  <c r="N331" i="1"/>
  <c r="N282" i="1"/>
  <c r="N233" i="1"/>
  <c r="N184" i="1"/>
  <c r="N135" i="1"/>
  <c r="N86" i="1"/>
  <c r="N87" i="1" l="1"/>
  <c r="N136" i="1"/>
  <c r="N185" i="1"/>
  <c r="N234" i="1"/>
  <c r="N283" i="1"/>
  <c r="N332" i="1"/>
  <c r="N381" i="1"/>
  <c r="N430" i="1"/>
  <c r="N479" i="1"/>
  <c r="N528" i="1"/>
  <c r="N577" i="1"/>
  <c r="N626" i="1"/>
  <c r="N62" i="1"/>
  <c r="N111" i="1"/>
  <c r="N160" i="1"/>
  <c r="N209" i="1"/>
  <c r="N258" i="1"/>
  <c r="N307" i="1"/>
  <c r="N356" i="1"/>
  <c r="N405" i="1"/>
  <c r="N454" i="1"/>
  <c r="N503" i="1"/>
  <c r="N552" i="1"/>
  <c r="N601" i="1"/>
  <c r="N650" i="1"/>
  <c r="N651" i="1" l="1"/>
  <c r="N602" i="1"/>
  <c r="N553" i="1"/>
  <c r="N504" i="1"/>
  <c r="N455" i="1"/>
  <c r="N406" i="1"/>
  <c r="N357" i="1"/>
  <c r="N308" i="1"/>
  <c r="N259" i="1"/>
  <c r="N210" i="1"/>
  <c r="N161" i="1"/>
  <c r="N112" i="1"/>
  <c r="N63" i="1"/>
  <c r="N627" i="1"/>
  <c r="N578" i="1"/>
  <c r="N529" i="1"/>
  <c r="N480" i="1"/>
  <c r="N431" i="1"/>
  <c r="N382" i="1"/>
  <c r="N333" i="1"/>
  <c r="N284" i="1"/>
  <c r="N235" i="1"/>
  <c r="N186" i="1"/>
  <c r="N137" i="1"/>
  <c r="N88" i="1"/>
  <c r="N89" i="1" l="1"/>
  <c r="N138" i="1"/>
  <c r="N187" i="1"/>
  <c r="N236" i="1"/>
  <c r="N285" i="1"/>
  <c r="N334" i="1"/>
  <c r="N383" i="1"/>
  <c r="N432" i="1"/>
  <c r="N481" i="1"/>
  <c r="N530" i="1"/>
  <c r="N579" i="1"/>
  <c r="N628" i="1"/>
  <c r="N64" i="1"/>
  <c r="N113" i="1"/>
  <c r="N162" i="1"/>
  <c r="N211" i="1"/>
  <c r="N260" i="1"/>
  <c r="N309" i="1"/>
  <c r="N358" i="1"/>
  <c r="N407" i="1"/>
  <c r="N456" i="1"/>
  <c r="N505" i="1"/>
  <c r="N554" i="1"/>
  <c r="N603" i="1"/>
  <c r="N652" i="1"/>
  <c r="N653" i="1" l="1"/>
  <c r="N604" i="1"/>
  <c r="N555" i="1"/>
  <c r="N506" i="1"/>
  <c r="N457" i="1"/>
  <c r="N408" i="1"/>
  <c r="N359" i="1"/>
  <c r="N310" i="1"/>
  <c r="N261" i="1"/>
  <c r="N212" i="1"/>
  <c r="N163" i="1"/>
  <c r="N114" i="1"/>
  <c r="N65" i="1"/>
  <c r="N629" i="1"/>
  <c r="N580" i="1"/>
  <c r="N531" i="1"/>
  <c r="N482" i="1"/>
  <c r="N433" i="1"/>
  <c r="N384" i="1"/>
  <c r="N335" i="1"/>
  <c r="N286" i="1"/>
  <c r="N237" i="1"/>
  <c r="N188" i="1"/>
  <c r="N139" i="1"/>
  <c r="N90" i="1"/>
  <c r="N91" i="1" l="1"/>
  <c r="N140" i="1"/>
  <c r="N189" i="1"/>
  <c r="N238" i="1"/>
  <c r="N287" i="1"/>
  <c r="N336" i="1"/>
  <c r="N385" i="1"/>
  <c r="N434" i="1"/>
  <c r="N483" i="1"/>
  <c r="N532" i="1"/>
  <c r="N581" i="1"/>
  <c r="N630" i="1"/>
  <c r="N66" i="1"/>
  <c r="N115" i="1"/>
  <c r="N164" i="1"/>
  <c r="N213" i="1"/>
  <c r="N262" i="1"/>
  <c r="N311" i="1"/>
  <c r="N360" i="1"/>
  <c r="N409" i="1"/>
  <c r="N458" i="1"/>
  <c r="N507" i="1"/>
  <c r="N556" i="1"/>
  <c r="N605" i="1"/>
  <c r="N654" i="1"/>
  <c r="N655" i="1" l="1"/>
  <c r="N606" i="1"/>
  <c r="N557" i="1"/>
  <c r="N508" i="1"/>
  <c r="N459" i="1"/>
  <c r="N410" i="1"/>
  <c r="N361" i="1"/>
  <c r="N312" i="1"/>
  <c r="N263" i="1"/>
  <c r="N214" i="1"/>
  <c r="N165" i="1"/>
  <c r="N116" i="1"/>
  <c r="N67" i="1"/>
  <c r="N631" i="1"/>
  <c r="N582" i="1"/>
  <c r="N533" i="1"/>
  <c r="N484" i="1"/>
  <c r="N435" i="1"/>
  <c r="N386" i="1"/>
  <c r="N337" i="1"/>
  <c r="N288" i="1"/>
  <c r="N239" i="1"/>
  <c r="N190" i="1"/>
  <c r="N141" i="1"/>
  <c r="N92" i="1"/>
  <c r="N94" i="1" l="1"/>
  <c r="N93" i="1"/>
  <c r="N142" i="1"/>
  <c r="N144" i="1" s="1"/>
  <c r="N145" i="1" s="1"/>
  <c r="N146" i="1" s="1"/>
  <c r="N191" i="1"/>
  <c r="N193" i="1" s="1"/>
  <c r="N194" i="1" s="1"/>
  <c r="N195" i="1" s="1"/>
  <c r="N240" i="1"/>
  <c r="N242" i="1" s="1"/>
  <c r="N243" i="1" s="1"/>
  <c r="N244" i="1" s="1"/>
  <c r="N289" i="1"/>
  <c r="N291" i="1" s="1"/>
  <c r="N292" i="1" s="1"/>
  <c r="N293" i="1" s="1"/>
  <c r="N338" i="1"/>
  <c r="N340" i="1" s="1"/>
  <c r="N341" i="1" s="1"/>
  <c r="N342" i="1" s="1"/>
  <c r="N387" i="1"/>
  <c r="N389" i="1" s="1"/>
  <c r="N390" i="1" s="1"/>
  <c r="N391" i="1" s="1"/>
  <c r="N436" i="1"/>
  <c r="N438" i="1" s="1"/>
  <c r="N439" i="1" s="1"/>
  <c r="N440" i="1" s="1"/>
  <c r="N485" i="1"/>
  <c r="N487" i="1" s="1"/>
  <c r="N488" i="1" s="1"/>
  <c r="N489" i="1" s="1"/>
  <c r="N534" i="1"/>
  <c r="N536" i="1" s="1"/>
  <c r="N537" i="1" s="1"/>
  <c r="N538" i="1" s="1"/>
  <c r="N583" i="1"/>
  <c r="N585" i="1" s="1"/>
  <c r="N586" i="1" s="1"/>
  <c r="N587" i="1" s="1"/>
  <c r="N632" i="1"/>
  <c r="N634" i="1" s="1"/>
  <c r="N635" i="1" s="1"/>
  <c r="N636" i="1" s="1"/>
  <c r="N69" i="1"/>
  <c r="N68" i="1"/>
  <c r="N117" i="1"/>
  <c r="N119" i="1" s="1"/>
  <c r="N120" i="1" s="1"/>
  <c r="N121" i="1" s="1"/>
  <c r="N166" i="1"/>
  <c r="N168" i="1" s="1"/>
  <c r="N169" i="1" s="1"/>
  <c r="N170" i="1" s="1"/>
  <c r="N215" i="1"/>
  <c r="N217" i="1" s="1"/>
  <c r="N218" i="1" s="1"/>
  <c r="N219" i="1" s="1"/>
  <c r="N264" i="1"/>
  <c r="N266" i="1" s="1"/>
  <c r="N267" i="1" s="1"/>
  <c r="N268" i="1" s="1"/>
  <c r="N313" i="1"/>
  <c r="N315" i="1" s="1"/>
  <c r="N316" i="1" s="1"/>
  <c r="N317" i="1" s="1"/>
  <c r="N362" i="1"/>
  <c r="N364" i="1" s="1"/>
  <c r="N365" i="1" s="1"/>
  <c r="N366" i="1" s="1"/>
  <c r="N411" i="1"/>
  <c r="N413" i="1" s="1"/>
  <c r="N414" i="1" s="1"/>
  <c r="N415" i="1" s="1"/>
  <c r="N460" i="1"/>
  <c r="N462" i="1" s="1"/>
  <c r="N463" i="1" s="1"/>
  <c r="N464" i="1" s="1"/>
  <c r="N509" i="1"/>
  <c r="N511" i="1" s="1"/>
  <c r="N512" i="1" s="1"/>
  <c r="N513" i="1" s="1"/>
  <c r="N558" i="1"/>
  <c r="N560" i="1" s="1"/>
  <c r="N561" i="1" s="1"/>
  <c r="N562" i="1" s="1"/>
  <c r="N607" i="1"/>
  <c r="N609" i="1" s="1"/>
  <c r="N610" i="1" s="1"/>
  <c r="N611" i="1" s="1"/>
  <c r="N656" i="1"/>
  <c r="N70" i="1" l="1"/>
  <c r="N71" i="1" s="1"/>
  <c r="N72" i="1" s="1"/>
  <c r="N95" i="1"/>
  <c r="N96" i="1" s="1"/>
  <c r="N97" i="1" s="1"/>
</calcChain>
</file>

<file path=xl/comments1.xml><?xml version="1.0" encoding="utf-8"?>
<comments xmlns="http://schemas.openxmlformats.org/spreadsheetml/2006/main">
  <authors>
    <author>G19217</author>
    <author>G18134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基本料金単価、夏季単価、その他季単価を入力する。</t>
        </r>
      </text>
    </comment>
    <comment ref="L3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 基本料金（税込）
 ＝基本料金単価（税込）[C4]×予定契約電力×0.85（力率100％）</t>
        </r>
      </text>
    </comment>
    <comment ref="L7" authorId="0" shapeId="0">
      <text>
        <r>
          <rPr>
            <sz val="9"/>
            <color indexed="81"/>
            <rFont val="MS P ゴシック"/>
            <family val="3"/>
            <charset val="128"/>
          </rPr>
          <t>独自の割引等あれば、割引く額を記載する。</t>
        </r>
      </text>
    </comment>
  </commentList>
</comments>
</file>

<file path=xl/comments2.xml><?xml version="1.0" encoding="utf-8"?>
<comments xmlns="http://schemas.openxmlformats.org/spreadsheetml/2006/main">
  <authors>
    <author>G19217</author>
    <author>G18134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基本料金単価、夏季単価、その他季単価を入力する。</t>
        </r>
      </text>
    </comment>
    <comment ref="L3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 基本料金（税込）
 ＝基本料金単価（税込）×予定契約電力×0.85（力率100％）</t>
        </r>
      </text>
    </comment>
    <comment ref="L7" authorId="0" shapeId="0">
      <text>
        <r>
          <rPr>
            <sz val="9"/>
            <color indexed="81"/>
            <rFont val="MS P ゴシック"/>
            <family val="3"/>
            <charset val="128"/>
          </rPr>
          <t>独自の割引等あれば、割引く額を記載する。</t>
        </r>
      </text>
    </comment>
  </commentList>
</comments>
</file>

<file path=xl/sharedStrings.xml><?xml version="1.0" encoding="utf-8"?>
<sst xmlns="http://schemas.openxmlformats.org/spreadsheetml/2006/main" count="6318" uniqueCount="99">
  <si>
    <t>単価</t>
    <rPh sb="0" eb="2">
      <t>タンカ</t>
    </rPh>
    <phoneticPr fontId="2"/>
  </si>
  <si>
    <t>電気料金</t>
    <rPh sb="0" eb="2">
      <t>デンキ</t>
    </rPh>
    <rPh sb="2" eb="4">
      <t>リョウキン</t>
    </rPh>
    <phoneticPr fontId="2"/>
  </si>
  <si>
    <t>円</t>
    <rPh sb="0" eb="1">
      <t>エン</t>
    </rPh>
    <phoneticPr fontId="2"/>
  </si>
  <si>
    <t>kwh</t>
  </si>
  <si>
    <t>円</t>
  </si>
  <si>
    <t>予定使用
電力量</t>
    <rPh sb="0" eb="2">
      <t>ヨテイ</t>
    </rPh>
    <rPh sb="2" eb="4">
      <t>シヨウ</t>
    </rPh>
    <rPh sb="5" eb="8">
      <t>デンリョクリョウ</t>
    </rPh>
    <phoneticPr fontId="2"/>
  </si>
  <si>
    <t>夏季単価（税込）</t>
    <rPh sb="0" eb="2">
      <t>カキ</t>
    </rPh>
    <rPh sb="2" eb="4">
      <t>タンカ</t>
    </rPh>
    <rPh sb="5" eb="7">
      <t>ゼイコミ</t>
    </rPh>
    <phoneticPr fontId="2"/>
  </si>
  <si>
    <t>その他季単価（税込）</t>
    <rPh sb="2" eb="3">
      <t>タ</t>
    </rPh>
    <rPh sb="3" eb="4">
      <t>キ</t>
    </rPh>
    <rPh sb="4" eb="6">
      <t>タンカ</t>
    </rPh>
    <rPh sb="7" eb="9">
      <t>ゼイコミ</t>
    </rPh>
    <phoneticPr fontId="2"/>
  </si>
  <si>
    <t>割引額</t>
    <rPh sb="0" eb="3">
      <t>ワリビキガク</t>
    </rPh>
    <phoneticPr fontId="2"/>
  </si>
  <si>
    <t>Ａ</t>
    <phoneticPr fontId="2"/>
  </si>
  <si>
    <t>Ｃ</t>
    <phoneticPr fontId="2"/>
  </si>
  <si>
    <t>Ｎo.1</t>
    <phoneticPr fontId="2"/>
  </si>
  <si>
    <t>１月</t>
    <rPh sb="1" eb="2">
      <t>ツキ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</si>
  <si>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</si>
  <si>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</si>
  <si>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</si>
  <si>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</si>
  <si>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</si>
  <si>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</si>
  <si>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</si>
  <si>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</si>
  <si>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</si>
  <si>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</si>
  <si>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</si>
  <si>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Ｎo.２</t>
    <phoneticPr fontId="2"/>
  </si>
  <si>
    <t>Ｎo.３</t>
    <phoneticPr fontId="2"/>
  </si>
  <si>
    <t>Ｎo.５</t>
    <phoneticPr fontId="2"/>
  </si>
  <si>
    <t>Ｎo.６</t>
    <phoneticPr fontId="2"/>
  </si>
  <si>
    <t>kwh</t>
    <phoneticPr fontId="2"/>
  </si>
  <si>
    <t>五條市役所西吉野支所　（入札金額積算内訳）</t>
    <rPh sb="0" eb="5">
      <t>ゴジョウシヤクショ</t>
    </rPh>
    <rPh sb="5" eb="8">
      <t>ニシヨシノ</t>
    </rPh>
    <rPh sb="8" eb="10">
      <t>シショ</t>
    </rPh>
    <phoneticPr fontId="2"/>
  </si>
  <si>
    <t>五條市役所大塔支所　（入札金額積算内訳）</t>
    <rPh sb="0" eb="5">
      <t>ゴジョウシヤクショ</t>
    </rPh>
    <rPh sb="5" eb="7">
      <t>オオトウ</t>
    </rPh>
    <rPh sb="7" eb="9">
      <t>シショ</t>
    </rPh>
    <phoneticPr fontId="2"/>
  </si>
  <si>
    <t>エコ・リレーセンターごじょう　（入札金額積算内訳）</t>
    <phoneticPr fontId="2"/>
  </si>
  <si>
    <t>Ｎo.８</t>
    <phoneticPr fontId="2"/>
  </si>
  <si>
    <t>Ｎo.１１</t>
    <phoneticPr fontId="2"/>
  </si>
  <si>
    <t>五條中央公園　（入札金額積算内訳）</t>
    <rPh sb="0" eb="2">
      <t>ゴジョウ</t>
    </rPh>
    <rPh sb="2" eb="4">
      <t>チュウオウ</t>
    </rPh>
    <rPh sb="4" eb="6">
      <t>コウエン</t>
    </rPh>
    <phoneticPr fontId="2"/>
  </si>
  <si>
    <t>Ｎo.１２</t>
    <phoneticPr fontId="2"/>
  </si>
  <si>
    <t>五條市林産物加工施設　（入札金額積算内訳）</t>
    <rPh sb="0" eb="3">
      <t>ゴジョウシ</t>
    </rPh>
    <rPh sb="3" eb="5">
      <t>リンサン</t>
    </rPh>
    <rPh sb="5" eb="6">
      <t>ブツ</t>
    </rPh>
    <rPh sb="6" eb="8">
      <t>カコウ</t>
    </rPh>
    <rPh sb="8" eb="10">
      <t>シセツ</t>
    </rPh>
    <phoneticPr fontId="2"/>
  </si>
  <si>
    <t>Ｎo.１４</t>
    <phoneticPr fontId="2"/>
  </si>
  <si>
    <t>Ｎo.１５</t>
    <phoneticPr fontId="2"/>
  </si>
  <si>
    <t>Ｎo.１６</t>
    <phoneticPr fontId="2"/>
  </si>
  <si>
    <t>Ｎo.１７</t>
    <phoneticPr fontId="2"/>
  </si>
  <si>
    <t>Ｎo.１８</t>
    <phoneticPr fontId="2"/>
  </si>
  <si>
    <t>Ｎo.１９</t>
    <phoneticPr fontId="2"/>
  </si>
  <si>
    <t>Ｎo.２０</t>
    <phoneticPr fontId="2"/>
  </si>
  <si>
    <t>Ｎo.２１</t>
    <phoneticPr fontId="2"/>
  </si>
  <si>
    <t>Ｎo.２２</t>
    <phoneticPr fontId="2"/>
  </si>
  <si>
    <t>Ｎo.２３</t>
    <phoneticPr fontId="2"/>
  </si>
  <si>
    <t>Ｎo.２４</t>
    <phoneticPr fontId="2"/>
  </si>
  <si>
    <t>Ｎo.２５</t>
    <phoneticPr fontId="2"/>
  </si>
  <si>
    <t>Ｎo.２６</t>
    <phoneticPr fontId="2"/>
  </si>
  <si>
    <t>Ｎo.２７</t>
    <phoneticPr fontId="2"/>
  </si>
  <si>
    <t>五條市役所・奈良県五條総合庁舎　（入札金額積算内訳）</t>
    <rPh sb="0" eb="2">
      <t>ゴジョウ</t>
    </rPh>
    <rPh sb="2" eb="5">
      <t>シヤクショ</t>
    </rPh>
    <rPh sb="6" eb="9">
      <t>ナラケン</t>
    </rPh>
    <rPh sb="9" eb="11">
      <t>ゴジョウ</t>
    </rPh>
    <rPh sb="11" eb="13">
      <t>ソウゴウ</t>
    </rPh>
    <rPh sb="13" eb="15">
      <t>チョウシャ</t>
    </rPh>
    <phoneticPr fontId="2"/>
  </si>
  <si>
    <t>Ｎo.４</t>
    <phoneticPr fontId="2"/>
  </si>
  <si>
    <t>旧五條市役所本庁舎（入札金額積算内訳）</t>
    <rPh sb="0" eb="1">
      <t>キュウ</t>
    </rPh>
    <rPh sb="1" eb="6">
      <t>ゴジョウシヤクショ</t>
    </rPh>
    <rPh sb="6" eb="9">
      <t>ホンチョウシャ</t>
    </rPh>
    <rPh sb="10" eb="12">
      <t>ニュウサツ</t>
    </rPh>
    <rPh sb="12" eb="14">
      <t>キンガク</t>
    </rPh>
    <rPh sb="14" eb="16">
      <t>セキサン</t>
    </rPh>
    <rPh sb="16" eb="18">
      <t>ウチワケ</t>
    </rPh>
    <phoneticPr fontId="2"/>
  </si>
  <si>
    <t>人権総合センター　（入札金額積算内訳）</t>
    <rPh sb="0" eb="2">
      <t>ジンケン</t>
    </rPh>
    <rPh sb="2" eb="4">
      <t>ソウゴウ</t>
    </rPh>
    <phoneticPr fontId="2"/>
  </si>
  <si>
    <t>保健福祉センター　（入札金額積算内訳）</t>
    <rPh sb="0" eb="2">
      <t>ホケン</t>
    </rPh>
    <rPh sb="2" eb="4">
      <t>フクシ</t>
    </rPh>
    <phoneticPr fontId="2"/>
  </si>
  <si>
    <t>斎場ハートピアさくら　（入札金額積算内訳）</t>
    <rPh sb="0" eb="2">
      <t>サイジョウ</t>
    </rPh>
    <phoneticPr fontId="2"/>
  </si>
  <si>
    <t>Ｎo.７</t>
    <phoneticPr fontId="2"/>
  </si>
  <si>
    <t>養護老人ホーム花咲寮　（入札金額積算内訳）</t>
    <rPh sb="0" eb="2">
      <t>ヨウゴ</t>
    </rPh>
    <rPh sb="2" eb="4">
      <t>ロウジン</t>
    </rPh>
    <rPh sb="7" eb="10">
      <t>ハナサキリョウ</t>
    </rPh>
    <phoneticPr fontId="2"/>
  </si>
  <si>
    <t>Ｎo.９</t>
    <phoneticPr fontId="2"/>
  </si>
  <si>
    <t>Ｎo.１３</t>
    <phoneticPr fontId="2"/>
  </si>
  <si>
    <t>五條小学校　（入札金額積算内訳）</t>
    <rPh sb="0" eb="2">
      <t>ゴジョウ</t>
    </rPh>
    <rPh sb="2" eb="5">
      <t>ショウガッコウ</t>
    </rPh>
    <phoneticPr fontId="2"/>
  </si>
  <si>
    <t>牧野小学校　（入札金額積算内訳）</t>
    <rPh sb="0" eb="2">
      <t>マキノ</t>
    </rPh>
    <rPh sb="2" eb="5">
      <t>ショウガッコウ</t>
    </rPh>
    <phoneticPr fontId="2"/>
  </si>
  <si>
    <t>五條東小学校　（入札金額積算内訳）</t>
    <rPh sb="0" eb="2">
      <t>ゴジョウ</t>
    </rPh>
    <rPh sb="2" eb="3">
      <t>ヒガシ</t>
    </rPh>
    <rPh sb="3" eb="6">
      <t>ショウガッコウ</t>
    </rPh>
    <phoneticPr fontId="2"/>
  </si>
  <si>
    <t>五條南小学校　（入札金額積算内訳）</t>
    <rPh sb="0" eb="2">
      <t>ゴジョウ</t>
    </rPh>
    <rPh sb="2" eb="3">
      <t>ミナミ</t>
    </rPh>
    <rPh sb="3" eb="6">
      <t>ショウガッコウ</t>
    </rPh>
    <phoneticPr fontId="2"/>
  </si>
  <si>
    <t>五條中学校　（入札金額積算内訳）</t>
    <rPh sb="0" eb="2">
      <t>ゴジョウ</t>
    </rPh>
    <rPh sb="2" eb="5">
      <t>チュウガッコウ</t>
    </rPh>
    <phoneticPr fontId="2"/>
  </si>
  <si>
    <t>五條東中学校　（入札金額積算内訳）</t>
    <rPh sb="0" eb="2">
      <t>ゴジョウ</t>
    </rPh>
    <rPh sb="2" eb="3">
      <t>ヒガシ</t>
    </rPh>
    <rPh sb="3" eb="6">
      <t>チュウガッコウ</t>
    </rPh>
    <phoneticPr fontId="2"/>
  </si>
  <si>
    <t>五條西中学校　（入札金額積算内訳）</t>
    <rPh sb="0" eb="2">
      <t>ゴジョウ</t>
    </rPh>
    <rPh sb="2" eb="3">
      <t>ニシ</t>
    </rPh>
    <rPh sb="3" eb="4">
      <t>チュウ</t>
    </rPh>
    <rPh sb="4" eb="6">
      <t>ガッコウ</t>
    </rPh>
    <phoneticPr fontId="2"/>
  </si>
  <si>
    <t>西吉野農業高等学校　（入札金額積算内訳）</t>
    <rPh sb="0" eb="1">
      <t>ニシ</t>
    </rPh>
    <rPh sb="1" eb="3">
      <t>ヨシノ</t>
    </rPh>
    <rPh sb="3" eb="5">
      <t>ノウギョウ</t>
    </rPh>
    <rPh sb="5" eb="7">
      <t>コウトウ</t>
    </rPh>
    <rPh sb="7" eb="9">
      <t>ガッコウ</t>
    </rPh>
    <phoneticPr fontId="2"/>
  </si>
  <si>
    <t>学校給食センター　（入札金額積算内訳）</t>
    <rPh sb="0" eb="2">
      <t>ガッコウ</t>
    </rPh>
    <rPh sb="2" eb="4">
      <t>キュウショク</t>
    </rPh>
    <phoneticPr fontId="2"/>
  </si>
  <si>
    <t>須恵公民館　（入札金額積算内訳）</t>
    <rPh sb="0" eb="2">
      <t>スエ</t>
    </rPh>
    <rPh sb="2" eb="5">
      <t>コウミンカン</t>
    </rPh>
    <phoneticPr fontId="2"/>
  </si>
  <si>
    <t>二見公民館　（入札金額積算内訳）</t>
    <rPh sb="0" eb="2">
      <t>フタミ</t>
    </rPh>
    <rPh sb="2" eb="5">
      <t>コウミンカン</t>
    </rPh>
    <phoneticPr fontId="2"/>
  </si>
  <si>
    <t>みらいこども園（入札金額積算内訳）</t>
    <rPh sb="6" eb="7">
      <t>エン</t>
    </rPh>
    <phoneticPr fontId="2"/>
  </si>
  <si>
    <t>ゆめこども園　（入札金額積算内訳）</t>
    <rPh sb="5" eb="6">
      <t>エン</t>
    </rPh>
    <phoneticPr fontId="2"/>
  </si>
  <si>
    <t>きぼうこども園　（入札金額積算内訳）</t>
    <rPh sb="6" eb="7">
      <t>エン</t>
    </rPh>
    <phoneticPr fontId="2"/>
  </si>
  <si>
    <t>Ｎo.10</t>
    <phoneticPr fontId="2"/>
  </si>
  <si>
    <t>電力量
単価</t>
    <rPh sb="0" eb="2">
      <t>デンリョク</t>
    </rPh>
    <rPh sb="2" eb="3">
      <t>リョウ</t>
    </rPh>
    <rPh sb="4" eb="6">
      <t>タンカ</t>
    </rPh>
    <phoneticPr fontId="2"/>
  </si>
  <si>
    <t>電力量料金Ｂ</t>
    <rPh sb="0" eb="2">
      <t>デンリョク</t>
    </rPh>
    <rPh sb="2" eb="3">
      <t>リョウ</t>
    </rPh>
    <rPh sb="3" eb="5">
      <t>リョウキン</t>
    </rPh>
    <phoneticPr fontId="2"/>
  </si>
  <si>
    <t>単価×予定使用電力量</t>
    <rPh sb="0" eb="2">
      <t>タンカ</t>
    </rPh>
    <rPh sb="3" eb="5">
      <t>ヨテイ</t>
    </rPh>
    <rPh sb="5" eb="7">
      <t>シヨウ</t>
    </rPh>
    <rPh sb="7" eb="10">
      <t>デンリョクリョウ</t>
    </rPh>
    <phoneticPr fontId="2"/>
  </si>
  <si>
    <t>基本料金</t>
    <rPh sb="0" eb="2">
      <t>キホン</t>
    </rPh>
    <rPh sb="2" eb="4">
      <t>リョウキン</t>
    </rPh>
    <phoneticPr fontId="2"/>
  </si>
  <si>
    <t>予定契約電力</t>
    <rPh sb="0" eb="2">
      <t>ヨテイ</t>
    </rPh>
    <rPh sb="2" eb="4">
      <t>ケイヤク</t>
    </rPh>
    <rPh sb="4" eb="6">
      <t>デンリョク</t>
    </rPh>
    <phoneticPr fontId="2"/>
  </si>
  <si>
    <t>kwh</t>
    <phoneticPr fontId="2"/>
  </si>
  <si>
    <t>kw</t>
    <phoneticPr fontId="2"/>
  </si>
  <si>
    <t>基本料金単価(税込)</t>
    <rPh sb="0" eb="2">
      <t>キホン</t>
    </rPh>
    <rPh sb="2" eb="4">
      <t>リョウキン</t>
    </rPh>
    <rPh sb="4" eb="6">
      <t>タンカ</t>
    </rPh>
    <rPh sb="7" eb="9">
      <t>ゼイコミ</t>
    </rPh>
    <phoneticPr fontId="2"/>
  </si>
  <si>
    <t>基本料金(税込)</t>
    <rPh sb="0" eb="2">
      <t>キホン</t>
    </rPh>
    <rPh sb="2" eb="4">
      <t>リョウキン</t>
    </rPh>
    <rPh sb="5" eb="7">
      <t>ゼイコミ</t>
    </rPh>
    <phoneticPr fontId="2"/>
  </si>
  <si>
    <t>円</t>
    <rPh sb="0" eb="1">
      <t>エン</t>
    </rPh>
    <phoneticPr fontId="2"/>
  </si>
  <si>
    <t>　※力率は100％とし、燃料調整費、再生可能エネルギー発電促進賦課金は、考慮しない。</t>
    <phoneticPr fontId="2"/>
  </si>
  <si>
    <t>Ａ+Ｂ-Ｃ</t>
    <phoneticPr fontId="2"/>
  </si>
  <si>
    <t>７～９月</t>
    <rPh sb="3" eb="4">
      <t>ガツ</t>
    </rPh>
    <phoneticPr fontId="2"/>
  </si>
  <si>
    <t>１～６月、１０～１２月</t>
    <rPh sb="3" eb="4">
      <t>ガツ</t>
    </rPh>
    <rPh sb="10" eb="11">
      <t>ガツ</t>
    </rPh>
    <phoneticPr fontId="2"/>
  </si>
  <si>
    <t>※計算途中は全ての桁数を有効とし、合計金額（税抜）の小数点以下を</t>
    <rPh sb="26" eb="29">
      <t>ショウスウテン</t>
    </rPh>
    <rPh sb="29" eb="31">
      <t>イカ</t>
    </rPh>
    <phoneticPr fontId="2"/>
  </si>
  <si>
    <t>　 切捨とする。</t>
    <rPh sb="2" eb="3">
      <t>キ</t>
    </rPh>
    <rPh sb="3" eb="4">
      <t>ス</t>
    </rPh>
    <phoneticPr fontId="2"/>
  </si>
  <si>
    <t>円</t>
    <rPh sb="0" eb="1">
      <t>エン</t>
    </rPh>
    <phoneticPr fontId="2"/>
  </si>
  <si>
    <t>上野公園総合体育館（ベストラインシダーアリーナ）　（入札金額積算内訳）</t>
    <rPh sb="0" eb="2">
      <t>ウエノ</t>
    </rPh>
    <rPh sb="2" eb="4">
      <t>コウエン</t>
    </rPh>
    <rPh sb="4" eb="6">
      <t>ソウゴウ</t>
    </rPh>
    <rPh sb="6" eb="9">
      <t>タイイクカン</t>
    </rPh>
    <phoneticPr fontId="2"/>
  </si>
  <si>
    <t>上野公園（ベストライン上野パーク）　（入札金額積算内訳）</t>
    <rPh sb="0" eb="2">
      <t>ウエノ</t>
    </rPh>
    <rPh sb="2" eb="4">
      <t>コウエン</t>
    </rPh>
    <rPh sb="11" eb="13">
      <t>ウエノ</t>
    </rPh>
    <phoneticPr fontId="2"/>
  </si>
  <si>
    <t>1２ヶ月合計金額（税込）</t>
    <rPh sb="3" eb="4">
      <t>ツキ</t>
    </rPh>
    <rPh sb="4" eb="6">
      <t>ゴウケイ</t>
    </rPh>
    <phoneticPr fontId="2"/>
  </si>
  <si>
    <t>２４ヶ月合計金額（税込）</t>
    <rPh sb="3" eb="4">
      <t>ツキ</t>
    </rPh>
    <rPh sb="4" eb="6">
      <t>ゴウケイ</t>
    </rPh>
    <rPh sb="6" eb="8">
      <t>キンガク</t>
    </rPh>
    <rPh sb="9" eb="11">
      <t>ゼイコミ</t>
    </rPh>
    <phoneticPr fontId="2"/>
  </si>
  <si>
    <t>２４ヶ月合計金額（税抜）</t>
    <rPh sb="3" eb="4">
      <t>ツキ</t>
    </rPh>
    <rPh sb="4" eb="6">
      <t>ゴウケイ</t>
    </rPh>
    <rPh sb="6" eb="8">
      <t>キンガク</t>
    </rPh>
    <rPh sb="9" eb="11">
      <t>ゼイヌキ</t>
    </rPh>
    <phoneticPr fontId="2"/>
  </si>
  <si>
    <t>２７施設　総額（税抜）</t>
    <rPh sb="2" eb="4">
      <t>シセツ</t>
    </rPh>
    <rPh sb="5" eb="7">
      <t>ソウガク</t>
    </rPh>
    <rPh sb="8" eb="10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</si>
</sst>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¥&quot;#,##0.00;&quot;¥&quot;\-#,##0.00"/>
    <numFmt numFmtId="176" formatCode="#,##0_ "/>
    <numFmt numFmtId="177" formatCode="#,##0.00_ "/>
    <numFmt numFmtId="178" formatCode="#,##0.00_ ;[Red]\-#,##0.00\ "/>
    <numFmt numFmtId="179" formatCode="0.00_);[Red]\(0.0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7" fontId="3" fillId="0" borderId="14" xfId="0" applyNumberFormat="1" applyFont="1" applyBorder="1" applyAlignment="1">
      <alignment horizontal="right" vertical="center"/>
    </xf>
    <xf numFmtId="7" fontId="7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10" xfId="0" applyFont="1" applyBorder="1" applyAlignment="1">
      <alignment shrinkToFit="1"/>
    </xf>
    <xf numFmtId="0" fontId="3" fillId="0" borderId="6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3" fontId="3" fillId="0" borderId="0" xfId="0" applyNumberFormat="1" applyFont="1" applyAlignment="1">
      <alignment wrapText="1"/>
    </xf>
    <xf numFmtId="0" fontId="7" fillId="0" borderId="21" xfId="0" applyFont="1" applyBorder="1" applyAlignment="1">
      <alignment horizontal="right" vertical="center"/>
    </xf>
    <xf numFmtId="176" fontId="3" fillId="0" borderId="0" xfId="0" applyNumberFormat="1" applyFont="1"/>
    <xf numFmtId="177" fontId="7" fillId="0" borderId="15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179" fontId="7" fillId="0" borderId="7" xfId="0" applyNumberFormat="1" applyFont="1" applyBorder="1" applyAlignment="1">
      <alignment vertical="center"/>
    </xf>
    <xf numFmtId="179" fontId="7" fillId="0" borderId="8" xfId="0" applyNumberFormat="1" applyFont="1" applyBorder="1" applyAlignment="1">
      <alignment vertical="center"/>
    </xf>
    <xf numFmtId="179" fontId="7" fillId="0" borderId="9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7" fontId="7" fillId="0" borderId="15" xfId="0" applyNumberFormat="1" applyFont="1" applyBorder="1" applyAlignment="1">
      <alignment horizontal="center" vertical="center"/>
    </xf>
    <xf numFmtId="177" fontId="7" fillId="0" borderId="3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7" fillId="0" borderId="16" xfId="0" applyNumberFormat="1" applyFont="1" applyBorder="1" applyAlignment="1">
      <alignment vertical="center" shrinkToFit="1"/>
    </xf>
    <xf numFmtId="0" fontId="7" fillId="0" borderId="0" xfId="0" applyFont="1"/>
    <xf numFmtId="0" fontId="7" fillId="0" borderId="13" xfId="0" applyFont="1" applyBorder="1" applyAlignment="1">
      <alignment vertical="center" wrapText="1"/>
    </xf>
    <xf numFmtId="177" fontId="7" fillId="0" borderId="7" xfId="0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77" fontId="7" fillId="0" borderId="15" xfId="0" applyNumberFormat="1" applyFont="1" applyBorder="1" applyAlignment="1">
      <alignment horizontal="center" vertical="center"/>
    </xf>
    <xf numFmtId="7" fontId="7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13" xfId="0" applyFont="1" applyBorder="1" applyAlignment="1">
      <alignment vertical="center" wrapText="1"/>
    </xf>
    <xf numFmtId="177" fontId="7" fillId="2" borderId="17" xfId="0" applyNumberFormat="1" applyFont="1" applyFill="1" applyBorder="1" applyAlignment="1">
      <alignment vertical="center"/>
    </xf>
    <xf numFmtId="177" fontId="7" fillId="2" borderId="18" xfId="0" applyNumberFormat="1" applyFont="1" applyFill="1" applyBorder="1" applyAlignment="1">
      <alignment vertical="center"/>
    </xf>
    <xf numFmtId="177" fontId="7" fillId="2" borderId="20" xfId="0" applyNumberFormat="1" applyFont="1" applyFill="1" applyBorder="1" applyAlignment="1">
      <alignment vertical="center"/>
    </xf>
    <xf numFmtId="38" fontId="0" fillId="0" borderId="0" xfId="1" applyFont="1"/>
    <xf numFmtId="38" fontId="3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177" fontId="7" fillId="0" borderId="22" xfId="0" applyNumberFormat="1" applyFont="1" applyBorder="1" applyAlignment="1">
      <alignment vertical="center"/>
    </xf>
    <xf numFmtId="0" fontId="7" fillId="0" borderId="32" xfId="0" applyFont="1" applyBorder="1" applyAlignment="1">
      <alignment horizontal="right" vertical="center"/>
    </xf>
    <xf numFmtId="177" fontId="7" fillId="0" borderId="31" xfId="0" applyNumberFormat="1" applyFont="1" applyBorder="1" applyAlignment="1">
      <alignment vertical="center" shrinkToFit="1"/>
    </xf>
    <xf numFmtId="0" fontId="7" fillId="0" borderId="0" xfId="0" applyFont="1" applyAlignment="1"/>
    <xf numFmtId="7" fontId="7" fillId="0" borderId="15" xfId="0" applyNumberFormat="1" applyFont="1" applyBorder="1" applyAlignment="1">
      <alignment horizontal="center" vertical="center"/>
    </xf>
    <xf numFmtId="177" fontId="6" fillId="2" borderId="16" xfId="0" applyNumberFormat="1" applyFont="1" applyFill="1" applyBorder="1" applyAlignment="1">
      <alignment vertical="center"/>
    </xf>
    <xf numFmtId="176" fontId="6" fillId="0" borderId="33" xfId="0" applyNumberFormat="1" applyFont="1" applyBorder="1" applyAlignment="1">
      <alignment vertical="center"/>
    </xf>
    <xf numFmtId="177" fontId="7" fillId="0" borderId="15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shrinkToFit="1"/>
    </xf>
    <xf numFmtId="177" fontId="7" fillId="0" borderId="25" xfId="0" applyNumberFormat="1" applyFont="1" applyBorder="1" applyAlignment="1">
      <alignment vertical="center" shrinkToFit="1"/>
    </xf>
    <xf numFmtId="0" fontId="7" fillId="0" borderId="26" xfId="0" applyFont="1" applyBorder="1" applyAlignment="1">
      <alignment horizontal="right" vertical="center"/>
    </xf>
    <xf numFmtId="177" fontId="7" fillId="0" borderId="35" xfId="0" applyNumberFormat="1" applyFont="1" applyBorder="1" applyAlignment="1">
      <alignment vertical="center" shrinkToFit="1"/>
    </xf>
    <xf numFmtId="0" fontId="7" fillId="0" borderId="36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left" vertical="center" indent="3"/>
    </xf>
    <xf numFmtId="176" fontId="6" fillId="0" borderId="30" xfId="0" applyNumberFormat="1" applyFont="1" applyBorder="1" applyAlignment="1">
      <alignment horizontal="left" vertical="center" indent="3"/>
    </xf>
    <xf numFmtId="176" fontId="6" fillId="0" borderId="8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8" fontId="7" fillId="0" borderId="8" xfId="1" applyNumberFormat="1" applyFont="1" applyBorder="1" applyAlignment="1">
      <alignment vertical="center"/>
    </xf>
    <xf numFmtId="178" fontId="7" fillId="0" borderId="18" xfId="1" applyNumberFormat="1" applyFont="1" applyBorder="1" applyAlignment="1">
      <alignment vertical="center"/>
    </xf>
    <xf numFmtId="178" fontId="7" fillId="0" borderId="9" xfId="1" applyNumberFormat="1" applyFont="1" applyBorder="1" applyAlignment="1">
      <alignment vertical="center"/>
    </xf>
    <xf numFmtId="178" fontId="7" fillId="0" borderId="19" xfId="1" applyNumberFormat="1" applyFont="1" applyBorder="1" applyAlignment="1">
      <alignment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/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/>
    <xf numFmtId="0" fontId="3" fillId="0" borderId="24" xfId="0" applyFont="1" applyBorder="1" applyAlignment="1">
      <alignment horizontal="center" vertical="center" wrapText="1"/>
    </xf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13" xfId="0" applyBorder="1" applyAlignment="1"/>
    <xf numFmtId="0" fontId="0" fillId="0" borderId="28" xfId="0" applyBorder="1" applyAlignment="1"/>
    <xf numFmtId="0" fontId="3" fillId="0" borderId="27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7" fillId="0" borderId="13" xfId="0" applyFont="1" applyBorder="1" applyAlignment="1">
      <alignment vertical="center" wrapText="1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6" xfId="0" applyNumberFormat="1" applyFont="1" applyBorder="1" applyAlignment="1">
      <alignment horizontal="left" vertical="center" indent="2"/>
    </xf>
    <xf numFmtId="176" fontId="6" fillId="0" borderId="30" xfId="0" applyNumberFormat="1" applyFont="1" applyBorder="1" applyAlignment="1">
      <alignment horizontal="left" vertical="center" indent="2"/>
    </xf>
    <xf numFmtId="176" fontId="0" fillId="0" borderId="33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13</xdr:row>
      <xdr:rowOff>57150</xdr:rowOff>
    </xdr:from>
    <xdr:to>
      <xdr:col>13</xdr:col>
      <xdr:colOff>657225</xdr:colOff>
      <xdr:row>16</xdr:row>
      <xdr:rowOff>57150</xdr:rowOff>
    </xdr:to>
    <xdr:sp macro="" textlink="">
      <xdr:nvSpPr>
        <xdr:cNvPr id="2" name="角丸四角形 1"/>
        <xdr:cNvSpPr/>
      </xdr:nvSpPr>
      <xdr:spPr>
        <a:xfrm>
          <a:off x="2114550" y="2905125"/>
          <a:ext cx="3886200" cy="6572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この様式２－１は、入札時に添付すること。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２７施設の総額が入札書の入札金額と一致すること。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64"/>
  <sheetViews>
    <sheetView tabSelected="1" view="pageBreakPreview" zoomScaleNormal="85" zoomScaleSheetLayoutView="100" workbookViewId="0">
      <selection activeCell="G4" sqref="G4"/>
    </sheetView>
  </sheetViews>
  <sheetFormatPr defaultRowHeight="13.5"/>
  <cols>
    <col min="1" max="1" width="9.140625" customWidth="1"/>
    <col min="2" max="2" width="3.140625" customWidth="1"/>
    <col min="3" max="3" width="10.7109375" customWidth="1"/>
    <col min="4" max="4" width="2.42578125" style="11" customWidth="1"/>
    <col min="5" max="5" width="11" customWidth="1"/>
    <col min="6" max="6" width="2.5703125" style="11" customWidth="1"/>
    <col min="7" max="7" width="6.140625" style="11" customWidth="1"/>
    <col min="8" max="8" width="3" bestFit="1" customWidth="1"/>
    <col min="9" max="9" width="3.28515625" customWidth="1"/>
    <col min="10" max="10" width="12.42578125" customWidth="1"/>
    <col min="11" max="11" width="2.42578125" style="11" customWidth="1"/>
    <col min="12" max="12" width="11.42578125" customWidth="1"/>
    <col min="13" max="13" width="2.42578125" style="11" customWidth="1"/>
    <col min="14" max="14" width="14.85546875" customWidth="1"/>
    <col min="15" max="15" width="2.42578125" customWidth="1"/>
    <col min="17" max="17" width="9.140625" style="59"/>
  </cols>
  <sheetData>
    <row r="1" spans="1:18" ht="17.25" customHeight="1">
      <c r="A1" s="21" t="s">
        <v>11</v>
      </c>
      <c r="B1" s="21" t="s">
        <v>51</v>
      </c>
      <c r="C1" s="21"/>
      <c r="D1" s="3"/>
      <c r="E1" s="1"/>
      <c r="F1" s="3"/>
      <c r="G1" s="3"/>
      <c r="H1" s="1"/>
      <c r="I1" s="1"/>
      <c r="J1" s="1"/>
      <c r="K1" s="3"/>
      <c r="L1" s="1"/>
      <c r="M1" s="3"/>
    </row>
    <row r="2" spans="1:18" ht="17.25" customHeight="1">
      <c r="A2" s="4"/>
      <c r="B2" s="1"/>
      <c r="C2" s="1"/>
      <c r="D2" s="3"/>
      <c r="E2" s="48" t="s">
        <v>86</v>
      </c>
      <c r="F2" s="3"/>
      <c r="G2" s="3"/>
      <c r="H2" s="1"/>
      <c r="I2" s="1"/>
      <c r="J2" s="1"/>
      <c r="K2" s="3"/>
      <c r="L2" s="1"/>
      <c r="M2" s="3"/>
    </row>
    <row r="3" spans="1:18" ht="17.25" customHeight="1">
      <c r="A3" s="110" t="s">
        <v>83</v>
      </c>
      <c r="B3" s="111"/>
      <c r="C3" s="67"/>
      <c r="D3" s="31" t="s">
        <v>2</v>
      </c>
      <c r="E3" s="92" t="s">
        <v>80</v>
      </c>
      <c r="F3" s="93"/>
      <c r="G3" s="94">
        <v>212</v>
      </c>
      <c r="H3" s="95"/>
      <c r="I3" s="43" t="s">
        <v>82</v>
      </c>
      <c r="J3" s="90" t="s">
        <v>84</v>
      </c>
      <c r="K3" s="91"/>
      <c r="L3" s="47">
        <f>C3*G3*0.85</f>
        <v>0</v>
      </c>
      <c r="M3" s="16" t="s">
        <v>2</v>
      </c>
      <c r="N3" s="45"/>
      <c r="O3" s="5"/>
      <c r="P3" s="12"/>
      <c r="Q3" s="60"/>
      <c r="R3" s="3"/>
    </row>
    <row r="4" spans="1:18" ht="17.25" customHeight="1">
      <c r="A4" s="112" t="s">
        <v>6</v>
      </c>
      <c r="B4" s="112"/>
      <c r="C4" s="67"/>
      <c r="D4" s="31" t="s">
        <v>2</v>
      </c>
      <c r="E4" s="54" t="s">
        <v>88</v>
      </c>
      <c r="F4" s="44"/>
      <c r="G4" s="39"/>
      <c r="H4" s="44"/>
      <c r="I4" s="44"/>
      <c r="J4" s="44"/>
      <c r="K4" s="44"/>
      <c r="L4" s="44"/>
      <c r="M4" s="44"/>
      <c r="N4" s="44"/>
    </row>
    <row r="5" spans="1:18" ht="17.25" customHeight="1">
      <c r="A5" s="112" t="s">
        <v>7</v>
      </c>
      <c r="B5" s="112"/>
      <c r="C5" s="67"/>
      <c r="D5" s="31" t="s">
        <v>2</v>
      </c>
      <c r="E5" s="54" t="s">
        <v>89</v>
      </c>
      <c r="F5" s="44"/>
      <c r="G5" s="44"/>
      <c r="H5" s="44"/>
      <c r="I5" s="44"/>
      <c r="J5" s="44"/>
      <c r="K5" s="44"/>
      <c r="L5" s="44"/>
      <c r="M5" s="44"/>
      <c r="N5" s="44"/>
    </row>
    <row r="6" spans="1:18" ht="17.25" customHeight="1">
      <c r="A6" s="14"/>
      <c r="B6" s="2"/>
      <c r="C6" s="15"/>
      <c r="D6" s="15"/>
      <c r="E6" s="55"/>
      <c r="F6" s="55"/>
      <c r="G6" s="55"/>
      <c r="H6" s="55"/>
      <c r="I6" s="55"/>
      <c r="J6" s="55"/>
      <c r="K6" s="55"/>
      <c r="L6" s="55"/>
      <c r="M6" s="55"/>
    </row>
    <row r="7" spans="1:18" ht="17.25" customHeight="1">
      <c r="A7" s="6"/>
      <c r="B7" s="88" t="s">
        <v>79</v>
      </c>
      <c r="C7" s="113"/>
      <c r="D7" s="89"/>
      <c r="E7" s="118" t="s">
        <v>76</v>
      </c>
      <c r="F7" s="115"/>
      <c r="G7" s="118" t="s">
        <v>5</v>
      </c>
      <c r="H7" s="119"/>
      <c r="I7" s="120"/>
      <c r="J7" s="88" t="s">
        <v>77</v>
      </c>
      <c r="K7" s="89"/>
      <c r="L7" s="88" t="s">
        <v>8</v>
      </c>
      <c r="M7" s="89"/>
      <c r="N7" s="88" t="s">
        <v>1</v>
      </c>
      <c r="O7" s="89"/>
    </row>
    <row r="8" spans="1:18" ht="17.25" customHeight="1">
      <c r="A8" s="7"/>
      <c r="B8" s="124" t="s">
        <v>9</v>
      </c>
      <c r="C8" s="125"/>
      <c r="D8" s="126"/>
      <c r="E8" s="116"/>
      <c r="F8" s="117"/>
      <c r="G8" s="121"/>
      <c r="H8" s="122"/>
      <c r="I8" s="123"/>
      <c r="J8" s="127" t="s">
        <v>78</v>
      </c>
      <c r="K8" s="128"/>
      <c r="L8" s="124" t="s">
        <v>10</v>
      </c>
      <c r="M8" s="126"/>
      <c r="N8" s="124" t="s">
        <v>87</v>
      </c>
      <c r="O8" s="126"/>
    </row>
    <row r="9" spans="1:18" s="20" customFormat="1" ht="17.25" customHeight="1">
      <c r="A9" s="17" t="s">
        <v>12</v>
      </c>
      <c r="B9" s="106">
        <f>L3</f>
        <v>0</v>
      </c>
      <c r="C9" s="107"/>
      <c r="D9" s="9" t="s">
        <v>4</v>
      </c>
      <c r="E9" s="35">
        <f>C5</f>
        <v>0</v>
      </c>
      <c r="F9" s="9" t="s">
        <v>4</v>
      </c>
      <c r="G9" s="108">
        <v>52800</v>
      </c>
      <c r="H9" s="109"/>
      <c r="I9" s="25" t="s">
        <v>3</v>
      </c>
      <c r="J9" s="32">
        <f>E9*G9</f>
        <v>0</v>
      </c>
      <c r="K9" s="9" t="s">
        <v>2</v>
      </c>
      <c r="L9" s="56"/>
      <c r="M9" s="41" t="s">
        <v>85</v>
      </c>
      <c r="N9" s="46">
        <f>B9+J9-L9</f>
        <v>0</v>
      </c>
      <c r="O9" s="9" t="s">
        <v>2</v>
      </c>
      <c r="Q9" s="61"/>
    </row>
    <row r="10" spans="1:18" s="20" customFormat="1" ht="17.25" customHeight="1">
      <c r="A10" s="17" t="s">
        <v>13</v>
      </c>
      <c r="B10" s="100">
        <f>B9</f>
        <v>0</v>
      </c>
      <c r="C10" s="101"/>
      <c r="D10" s="8" t="s">
        <v>4</v>
      </c>
      <c r="E10" s="36">
        <f>C5</f>
        <v>0</v>
      </c>
      <c r="F10" s="8" t="s">
        <v>4</v>
      </c>
      <c r="G10" s="98">
        <v>49800</v>
      </c>
      <c r="H10" s="99"/>
      <c r="I10" s="26" t="s">
        <v>81</v>
      </c>
      <c r="J10" s="33">
        <f t="shared" ref="J10:J20" si="0">E10*G10</f>
        <v>0</v>
      </c>
      <c r="K10" s="8" t="s">
        <v>2</v>
      </c>
      <c r="L10" s="57"/>
      <c r="M10" s="8" t="s">
        <v>2</v>
      </c>
      <c r="N10" s="33">
        <f t="shared" ref="N10:N20" si="1">B10+J10-L10</f>
        <v>0</v>
      </c>
      <c r="O10" s="8" t="s">
        <v>2</v>
      </c>
      <c r="Q10" s="61"/>
    </row>
    <row r="11" spans="1:18" s="20" customFormat="1" ht="17.25" customHeight="1">
      <c r="A11" s="17" t="s">
        <v>14</v>
      </c>
      <c r="B11" s="100">
        <f t="shared" ref="B11:B20" si="2">B10</f>
        <v>0</v>
      </c>
      <c r="C11" s="101"/>
      <c r="D11" s="8" t="s">
        <v>4</v>
      </c>
      <c r="E11" s="36">
        <f>C5</f>
        <v>0</v>
      </c>
      <c r="F11" s="8" t="s">
        <v>4</v>
      </c>
      <c r="G11" s="98">
        <v>50600</v>
      </c>
      <c r="H11" s="99"/>
      <c r="I11" s="26" t="s">
        <v>3</v>
      </c>
      <c r="J11" s="33">
        <f t="shared" si="0"/>
        <v>0</v>
      </c>
      <c r="K11" s="8" t="s">
        <v>4</v>
      </c>
      <c r="L11" s="57"/>
      <c r="M11" s="8" t="s">
        <v>4</v>
      </c>
      <c r="N11" s="33">
        <f t="shared" si="1"/>
        <v>0</v>
      </c>
      <c r="O11" s="8" t="s">
        <v>4</v>
      </c>
      <c r="Q11" s="61"/>
    </row>
    <row r="12" spans="1:18" s="20" customFormat="1" ht="17.25" customHeight="1">
      <c r="A12" s="17" t="s">
        <v>15</v>
      </c>
      <c r="B12" s="100">
        <f t="shared" si="2"/>
        <v>0</v>
      </c>
      <c r="C12" s="101"/>
      <c r="D12" s="8" t="s">
        <v>4</v>
      </c>
      <c r="E12" s="36">
        <f>C5</f>
        <v>0</v>
      </c>
      <c r="F12" s="8" t="s">
        <v>4</v>
      </c>
      <c r="G12" s="98">
        <v>44700</v>
      </c>
      <c r="H12" s="99"/>
      <c r="I12" s="26" t="s">
        <v>3</v>
      </c>
      <c r="J12" s="33">
        <f t="shared" si="0"/>
        <v>0</v>
      </c>
      <c r="K12" s="8" t="s">
        <v>4</v>
      </c>
      <c r="L12" s="57"/>
      <c r="M12" s="8" t="s">
        <v>4</v>
      </c>
      <c r="N12" s="33">
        <f>B12+J12-L12</f>
        <v>0</v>
      </c>
      <c r="O12" s="8" t="s">
        <v>4</v>
      </c>
      <c r="Q12" s="61"/>
    </row>
    <row r="13" spans="1:18" s="20" customFormat="1" ht="17.25" customHeight="1">
      <c r="A13" s="17" t="s">
        <v>16</v>
      </c>
      <c r="B13" s="100">
        <f t="shared" si="2"/>
        <v>0</v>
      </c>
      <c r="C13" s="101"/>
      <c r="D13" s="8" t="s">
        <v>4</v>
      </c>
      <c r="E13" s="36">
        <f>C5</f>
        <v>0</v>
      </c>
      <c r="F13" s="8" t="s">
        <v>4</v>
      </c>
      <c r="G13" s="98">
        <v>47900</v>
      </c>
      <c r="H13" s="99"/>
      <c r="I13" s="26" t="s">
        <v>3</v>
      </c>
      <c r="J13" s="33">
        <f t="shared" si="0"/>
        <v>0</v>
      </c>
      <c r="K13" s="8" t="s">
        <v>4</v>
      </c>
      <c r="L13" s="57"/>
      <c r="M13" s="8" t="s">
        <v>4</v>
      </c>
      <c r="N13" s="33">
        <f t="shared" si="1"/>
        <v>0</v>
      </c>
      <c r="O13" s="8" t="s">
        <v>4</v>
      </c>
      <c r="Q13" s="61"/>
    </row>
    <row r="14" spans="1:18" s="20" customFormat="1" ht="17.25" customHeight="1">
      <c r="A14" s="17" t="s">
        <v>17</v>
      </c>
      <c r="B14" s="100">
        <f t="shared" si="2"/>
        <v>0</v>
      </c>
      <c r="C14" s="101"/>
      <c r="D14" s="8" t="s">
        <v>4</v>
      </c>
      <c r="E14" s="36">
        <f>C5</f>
        <v>0</v>
      </c>
      <c r="F14" s="8" t="s">
        <v>4</v>
      </c>
      <c r="G14" s="98">
        <v>45700</v>
      </c>
      <c r="H14" s="99"/>
      <c r="I14" s="26" t="s">
        <v>3</v>
      </c>
      <c r="J14" s="33">
        <f t="shared" si="0"/>
        <v>0</v>
      </c>
      <c r="K14" s="8" t="s">
        <v>4</v>
      </c>
      <c r="L14" s="57"/>
      <c r="M14" s="8" t="s">
        <v>4</v>
      </c>
      <c r="N14" s="33">
        <f t="shared" si="1"/>
        <v>0</v>
      </c>
      <c r="O14" s="8" t="s">
        <v>4</v>
      </c>
      <c r="Q14" s="61"/>
    </row>
    <row r="15" spans="1:18" s="20" customFormat="1" ht="17.25" customHeight="1">
      <c r="A15" s="17" t="s">
        <v>18</v>
      </c>
      <c r="B15" s="100">
        <f t="shared" si="2"/>
        <v>0</v>
      </c>
      <c r="C15" s="101"/>
      <c r="D15" s="8" t="s">
        <v>4</v>
      </c>
      <c r="E15" s="36">
        <f>C4</f>
        <v>0</v>
      </c>
      <c r="F15" s="8" t="s">
        <v>4</v>
      </c>
      <c r="G15" s="98">
        <v>54700</v>
      </c>
      <c r="H15" s="99"/>
      <c r="I15" s="26" t="s">
        <v>3</v>
      </c>
      <c r="J15" s="33">
        <f t="shared" si="0"/>
        <v>0</v>
      </c>
      <c r="K15" s="8" t="s">
        <v>4</v>
      </c>
      <c r="L15" s="57"/>
      <c r="M15" s="8" t="s">
        <v>4</v>
      </c>
      <c r="N15" s="33">
        <f t="shared" si="1"/>
        <v>0</v>
      </c>
      <c r="O15" s="8" t="s">
        <v>4</v>
      </c>
      <c r="Q15" s="61"/>
    </row>
    <row r="16" spans="1:18" s="20" customFormat="1" ht="17.25" customHeight="1">
      <c r="A16" s="17" t="s">
        <v>19</v>
      </c>
      <c r="B16" s="100">
        <f t="shared" si="2"/>
        <v>0</v>
      </c>
      <c r="C16" s="101"/>
      <c r="D16" s="8" t="s">
        <v>4</v>
      </c>
      <c r="E16" s="36">
        <f>C4</f>
        <v>0</v>
      </c>
      <c r="F16" s="8" t="s">
        <v>4</v>
      </c>
      <c r="G16" s="98">
        <v>65300</v>
      </c>
      <c r="H16" s="99"/>
      <c r="I16" s="26" t="s">
        <v>3</v>
      </c>
      <c r="J16" s="33">
        <f t="shared" si="0"/>
        <v>0</v>
      </c>
      <c r="K16" s="8" t="s">
        <v>4</v>
      </c>
      <c r="L16" s="57"/>
      <c r="M16" s="8" t="s">
        <v>4</v>
      </c>
      <c r="N16" s="33">
        <f t="shared" si="1"/>
        <v>0</v>
      </c>
      <c r="O16" s="8" t="s">
        <v>4</v>
      </c>
      <c r="Q16" s="61"/>
    </row>
    <row r="17" spans="1:17" s="20" customFormat="1" ht="17.25" customHeight="1">
      <c r="A17" s="17" t="s">
        <v>20</v>
      </c>
      <c r="B17" s="100">
        <f t="shared" si="2"/>
        <v>0</v>
      </c>
      <c r="C17" s="101"/>
      <c r="D17" s="8" t="s">
        <v>4</v>
      </c>
      <c r="E17" s="36">
        <f>C4</f>
        <v>0</v>
      </c>
      <c r="F17" s="8" t="s">
        <v>4</v>
      </c>
      <c r="G17" s="98">
        <v>58700</v>
      </c>
      <c r="H17" s="99"/>
      <c r="I17" s="26" t="s">
        <v>3</v>
      </c>
      <c r="J17" s="33">
        <f t="shared" si="0"/>
        <v>0</v>
      </c>
      <c r="K17" s="8" t="s">
        <v>4</v>
      </c>
      <c r="L17" s="57"/>
      <c r="M17" s="8" t="s">
        <v>4</v>
      </c>
      <c r="N17" s="33">
        <f t="shared" si="1"/>
        <v>0</v>
      </c>
      <c r="O17" s="8" t="s">
        <v>4</v>
      </c>
      <c r="Q17" s="61"/>
    </row>
    <row r="18" spans="1:17" s="20" customFormat="1" ht="17.25" customHeight="1">
      <c r="A18" s="17" t="s">
        <v>21</v>
      </c>
      <c r="B18" s="100">
        <f t="shared" si="2"/>
        <v>0</v>
      </c>
      <c r="C18" s="101"/>
      <c r="D18" s="8" t="s">
        <v>4</v>
      </c>
      <c r="E18" s="36">
        <f>C5</f>
        <v>0</v>
      </c>
      <c r="F18" s="8" t="s">
        <v>4</v>
      </c>
      <c r="G18" s="98">
        <v>55200</v>
      </c>
      <c r="H18" s="99"/>
      <c r="I18" s="26" t="s">
        <v>3</v>
      </c>
      <c r="J18" s="33">
        <f t="shared" si="0"/>
        <v>0</v>
      </c>
      <c r="K18" s="8" t="s">
        <v>4</v>
      </c>
      <c r="L18" s="57"/>
      <c r="M18" s="8" t="s">
        <v>4</v>
      </c>
      <c r="N18" s="33">
        <f t="shared" si="1"/>
        <v>0</v>
      </c>
      <c r="O18" s="8" t="s">
        <v>4</v>
      </c>
      <c r="Q18" s="61"/>
    </row>
    <row r="19" spans="1:17" s="20" customFormat="1" ht="17.25" customHeight="1">
      <c r="A19" s="17" t="s">
        <v>22</v>
      </c>
      <c r="B19" s="100">
        <f t="shared" si="2"/>
        <v>0</v>
      </c>
      <c r="C19" s="101"/>
      <c r="D19" s="8" t="s">
        <v>4</v>
      </c>
      <c r="E19" s="36">
        <f>C5</f>
        <v>0</v>
      </c>
      <c r="F19" s="8" t="s">
        <v>4</v>
      </c>
      <c r="G19" s="98">
        <v>49000</v>
      </c>
      <c r="H19" s="99"/>
      <c r="I19" s="26" t="s">
        <v>3</v>
      </c>
      <c r="J19" s="33">
        <f t="shared" si="0"/>
        <v>0</v>
      </c>
      <c r="K19" s="8" t="s">
        <v>4</v>
      </c>
      <c r="L19" s="57"/>
      <c r="M19" s="8" t="s">
        <v>4</v>
      </c>
      <c r="N19" s="33">
        <f t="shared" si="1"/>
        <v>0</v>
      </c>
      <c r="O19" s="8" t="s">
        <v>4</v>
      </c>
      <c r="Q19" s="61"/>
    </row>
    <row r="20" spans="1:17" s="20" customFormat="1" ht="17.25" customHeight="1">
      <c r="A20" s="18" t="s">
        <v>23</v>
      </c>
      <c r="B20" s="102">
        <f t="shared" si="2"/>
        <v>0</v>
      </c>
      <c r="C20" s="103"/>
      <c r="D20" s="10" t="s">
        <v>4</v>
      </c>
      <c r="E20" s="37">
        <f>C5</f>
        <v>0</v>
      </c>
      <c r="F20" s="10" t="s">
        <v>4</v>
      </c>
      <c r="G20" s="104">
        <v>49700</v>
      </c>
      <c r="H20" s="105"/>
      <c r="I20" s="27" t="s">
        <v>3</v>
      </c>
      <c r="J20" s="34">
        <f t="shared" si="0"/>
        <v>0</v>
      </c>
      <c r="K20" s="29" t="s">
        <v>4</v>
      </c>
      <c r="L20" s="58"/>
      <c r="M20" s="29" t="s">
        <v>4</v>
      </c>
      <c r="N20" s="62">
        <f t="shared" si="1"/>
        <v>0</v>
      </c>
      <c r="O20" s="29" t="s">
        <v>4</v>
      </c>
      <c r="Q20" s="61"/>
    </row>
    <row r="21" spans="1:17" ht="17.25" customHeight="1">
      <c r="A21" s="65" t="s">
        <v>90</v>
      </c>
      <c r="B21" s="19"/>
      <c r="C21" s="19"/>
      <c r="D21" s="19"/>
      <c r="E21" s="19"/>
      <c r="F21" s="19"/>
      <c r="G21" s="28"/>
      <c r="H21" s="19"/>
      <c r="I21" s="19"/>
      <c r="J21" s="85" t="s">
        <v>95</v>
      </c>
      <c r="K21" s="86"/>
      <c r="L21" s="86"/>
      <c r="M21" s="87"/>
      <c r="N21" s="74">
        <f>SUM(N9:N20)</f>
        <v>0</v>
      </c>
      <c r="O21" s="75" t="s">
        <v>2</v>
      </c>
    </row>
    <row r="22" spans="1:17" ht="17.25" customHeight="1" thickBot="1">
      <c r="A22" s="48" t="s">
        <v>91</v>
      </c>
      <c r="B22" s="19"/>
      <c r="C22" s="19"/>
      <c r="D22" s="19"/>
      <c r="E22" s="19"/>
      <c r="F22" s="19"/>
      <c r="G22" s="28"/>
      <c r="H22" s="19"/>
      <c r="I22" s="19"/>
      <c r="J22" s="82" t="s">
        <v>96</v>
      </c>
      <c r="K22" s="83"/>
      <c r="L22" s="83"/>
      <c r="M22" s="84"/>
      <c r="N22" s="64">
        <f>N21*2</f>
        <v>0</v>
      </c>
      <c r="O22" s="63" t="s">
        <v>92</v>
      </c>
    </row>
    <row r="23" spans="1:17" ht="17.25" customHeight="1" thickTop="1" thickBot="1">
      <c r="B23" s="1"/>
      <c r="C23" s="1"/>
      <c r="D23" s="3"/>
      <c r="E23" s="1"/>
      <c r="F23" s="3"/>
      <c r="G23" s="3"/>
      <c r="H23" s="1"/>
      <c r="I23" s="1"/>
      <c r="J23" s="79" t="s">
        <v>97</v>
      </c>
      <c r="K23" s="80"/>
      <c r="L23" s="80"/>
      <c r="M23" s="81"/>
      <c r="N23" s="68">
        <f>ROUNDDOWN(N22*100/110,0)</f>
        <v>0</v>
      </c>
      <c r="O23" s="13" t="s">
        <v>2</v>
      </c>
    </row>
    <row r="24" spans="1:17" ht="14.25" customHeight="1" thickTop="1">
      <c r="A24" s="1"/>
      <c r="B24" s="1"/>
      <c r="C24" s="1"/>
      <c r="D24" s="3"/>
      <c r="E24" s="1"/>
      <c r="F24" s="3"/>
      <c r="G24" s="3"/>
      <c r="H24" s="1"/>
      <c r="I24" s="1"/>
      <c r="J24" s="1"/>
      <c r="K24" s="3"/>
      <c r="L24" s="1"/>
      <c r="M24" s="3"/>
    </row>
    <row r="25" spans="1:17" ht="14.25" customHeight="1">
      <c r="A25" s="1"/>
      <c r="B25" s="1"/>
      <c r="C25" s="1"/>
      <c r="D25" s="3"/>
      <c r="E25" s="1"/>
      <c r="F25" s="3"/>
      <c r="G25" s="3"/>
      <c r="H25" s="1"/>
      <c r="I25" s="1"/>
      <c r="J25" s="1"/>
      <c r="K25" s="3"/>
      <c r="L25" s="1"/>
      <c r="M25" s="3"/>
    </row>
    <row r="26" spans="1:17" ht="17.25" customHeight="1">
      <c r="A26" s="21" t="s">
        <v>24</v>
      </c>
      <c r="B26" s="21" t="s">
        <v>29</v>
      </c>
      <c r="C26" s="21"/>
      <c r="D26" s="3"/>
      <c r="E26" s="1"/>
      <c r="F26" s="3"/>
      <c r="G26" s="3"/>
      <c r="H26" s="1"/>
      <c r="I26" s="1"/>
      <c r="J26" s="1"/>
      <c r="K26" s="3"/>
      <c r="L26" s="1"/>
      <c r="M26" s="3"/>
    </row>
    <row r="27" spans="1:17" ht="17.25" customHeight="1">
      <c r="A27" s="4"/>
      <c r="B27" s="1"/>
      <c r="C27" s="1"/>
      <c r="D27" s="3"/>
      <c r="E27" s="48" t="s">
        <v>86</v>
      </c>
      <c r="F27" s="3"/>
      <c r="G27" s="3"/>
      <c r="H27" s="1"/>
      <c r="I27" s="1"/>
      <c r="J27" s="1"/>
      <c r="K27" s="3"/>
      <c r="L27" s="1"/>
      <c r="M27" s="3"/>
    </row>
    <row r="28" spans="1:17" ht="17.25" customHeight="1">
      <c r="A28" s="110" t="s">
        <v>83</v>
      </c>
      <c r="B28" s="111"/>
      <c r="C28" s="67"/>
      <c r="D28" s="31" t="s">
        <v>2</v>
      </c>
      <c r="E28" s="92" t="s">
        <v>80</v>
      </c>
      <c r="F28" s="93"/>
      <c r="G28" s="94">
        <v>68</v>
      </c>
      <c r="H28" s="95"/>
      <c r="I28" s="43" t="s">
        <v>82</v>
      </c>
      <c r="J28" s="90" t="s">
        <v>84</v>
      </c>
      <c r="K28" s="91"/>
      <c r="L28" s="47">
        <f>C28*G28*0.85</f>
        <v>0</v>
      </c>
      <c r="M28" s="42" t="s">
        <v>2</v>
      </c>
      <c r="N28" s="45"/>
    </row>
    <row r="29" spans="1:17" ht="17.25" customHeight="1">
      <c r="A29" s="112" t="s">
        <v>6</v>
      </c>
      <c r="B29" s="112"/>
      <c r="C29" s="67"/>
      <c r="D29" s="31" t="s">
        <v>2</v>
      </c>
      <c r="E29" s="54" t="s">
        <v>88</v>
      </c>
      <c r="F29" s="44"/>
      <c r="G29" s="39"/>
      <c r="H29" s="44"/>
      <c r="I29" s="44"/>
      <c r="J29" s="44"/>
      <c r="K29" s="44"/>
      <c r="L29" s="44"/>
      <c r="M29" s="44"/>
      <c r="N29" s="44"/>
    </row>
    <row r="30" spans="1:17" ht="17.25" customHeight="1">
      <c r="A30" s="112" t="s">
        <v>7</v>
      </c>
      <c r="B30" s="112"/>
      <c r="C30" s="67"/>
      <c r="D30" s="31" t="s">
        <v>2</v>
      </c>
      <c r="E30" s="54" t="s">
        <v>89</v>
      </c>
      <c r="F30" s="44"/>
      <c r="G30" s="44"/>
      <c r="H30" s="44"/>
      <c r="I30" s="44"/>
      <c r="J30" s="44"/>
      <c r="K30" s="44"/>
      <c r="L30" s="44"/>
      <c r="M30" s="44"/>
      <c r="N30" s="44"/>
    </row>
    <row r="31" spans="1:17" ht="17.25" customHeight="1">
      <c r="A31" s="14"/>
      <c r="B31" s="2"/>
      <c r="C31" s="15"/>
      <c r="D31" s="15"/>
      <c r="E31" s="129"/>
      <c r="F31" s="129"/>
      <c r="G31" s="129"/>
      <c r="H31" s="129"/>
      <c r="I31" s="129"/>
      <c r="J31" s="129"/>
      <c r="K31" s="129"/>
      <c r="L31" s="129"/>
      <c r="M31" s="129"/>
    </row>
    <row r="32" spans="1:17" ht="17.25" customHeight="1">
      <c r="A32" s="6"/>
      <c r="B32" s="88" t="s">
        <v>79</v>
      </c>
      <c r="C32" s="113"/>
      <c r="D32" s="89"/>
      <c r="E32" s="118" t="s">
        <v>76</v>
      </c>
      <c r="F32" s="115"/>
      <c r="G32" s="118" t="s">
        <v>5</v>
      </c>
      <c r="H32" s="119"/>
      <c r="I32" s="120"/>
      <c r="J32" s="88" t="s">
        <v>77</v>
      </c>
      <c r="K32" s="89"/>
      <c r="L32" s="88" t="s">
        <v>8</v>
      </c>
      <c r="M32" s="89"/>
      <c r="N32" s="88" t="s">
        <v>1</v>
      </c>
      <c r="O32" s="89"/>
    </row>
    <row r="33" spans="1:15" ht="17.25" customHeight="1">
      <c r="A33" s="7"/>
      <c r="B33" s="124" t="s">
        <v>9</v>
      </c>
      <c r="C33" s="125"/>
      <c r="D33" s="126"/>
      <c r="E33" s="116"/>
      <c r="F33" s="117"/>
      <c r="G33" s="121"/>
      <c r="H33" s="122"/>
      <c r="I33" s="123"/>
      <c r="J33" s="127" t="s">
        <v>78</v>
      </c>
      <c r="K33" s="128"/>
      <c r="L33" s="124" t="s">
        <v>10</v>
      </c>
      <c r="M33" s="126"/>
      <c r="N33" s="124" t="s">
        <v>87</v>
      </c>
      <c r="O33" s="126"/>
    </row>
    <row r="34" spans="1:15" ht="17.25" customHeight="1">
      <c r="A34" s="17" t="s">
        <v>12</v>
      </c>
      <c r="B34" s="106">
        <f>L28</f>
        <v>0</v>
      </c>
      <c r="C34" s="107"/>
      <c r="D34" s="9" t="s">
        <v>4</v>
      </c>
      <c r="E34" s="35">
        <f>C30</f>
        <v>0</v>
      </c>
      <c r="F34" s="9" t="s">
        <v>4</v>
      </c>
      <c r="G34" s="108">
        <v>4700</v>
      </c>
      <c r="H34" s="109"/>
      <c r="I34" s="22" t="s">
        <v>3</v>
      </c>
      <c r="J34" s="50">
        <f>E34*G34</f>
        <v>0</v>
      </c>
      <c r="K34" s="9" t="s">
        <v>2</v>
      </c>
      <c r="L34" s="56"/>
      <c r="M34" s="51" t="s">
        <v>2</v>
      </c>
      <c r="N34" s="46">
        <f>B34+J34-L34</f>
        <v>0</v>
      </c>
      <c r="O34" s="9" t="s">
        <v>2</v>
      </c>
    </row>
    <row r="35" spans="1:15" ht="17.25" customHeight="1">
      <c r="A35" s="17" t="s">
        <v>13</v>
      </c>
      <c r="B35" s="100">
        <f>B34</f>
        <v>0</v>
      </c>
      <c r="C35" s="101"/>
      <c r="D35" s="8" t="s">
        <v>4</v>
      </c>
      <c r="E35" s="36">
        <f>C30</f>
        <v>0</v>
      </c>
      <c r="F35" s="8" t="s">
        <v>4</v>
      </c>
      <c r="G35" s="98">
        <v>4400</v>
      </c>
      <c r="H35" s="99"/>
      <c r="I35" s="23" t="s">
        <v>3</v>
      </c>
      <c r="J35" s="33">
        <f t="shared" ref="J35:J45" si="3">E35*G35</f>
        <v>0</v>
      </c>
      <c r="K35" s="8" t="s">
        <v>2</v>
      </c>
      <c r="L35" s="57"/>
      <c r="M35" s="8" t="s">
        <v>2</v>
      </c>
      <c r="N35" s="33">
        <f t="shared" ref="N35:N45" si="4">B35+J35-L35</f>
        <v>0</v>
      </c>
      <c r="O35" s="8" t="s">
        <v>2</v>
      </c>
    </row>
    <row r="36" spans="1:15" ht="17.25" customHeight="1">
      <c r="A36" s="17" t="s">
        <v>14</v>
      </c>
      <c r="B36" s="100">
        <f t="shared" ref="B36:B45" si="5">B35</f>
        <v>0</v>
      </c>
      <c r="C36" s="101"/>
      <c r="D36" s="8" t="s">
        <v>4</v>
      </c>
      <c r="E36" s="36">
        <f>C30</f>
        <v>0</v>
      </c>
      <c r="F36" s="8" t="s">
        <v>4</v>
      </c>
      <c r="G36" s="98">
        <v>4600</v>
      </c>
      <c r="H36" s="99"/>
      <c r="I36" s="23" t="s">
        <v>3</v>
      </c>
      <c r="J36" s="33">
        <f t="shared" si="3"/>
        <v>0</v>
      </c>
      <c r="K36" s="8" t="s">
        <v>4</v>
      </c>
      <c r="L36" s="57"/>
      <c r="M36" s="8" t="s">
        <v>4</v>
      </c>
      <c r="N36" s="33">
        <f t="shared" si="4"/>
        <v>0</v>
      </c>
      <c r="O36" s="8" t="s">
        <v>4</v>
      </c>
    </row>
    <row r="37" spans="1:15" ht="17.25" customHeight="1">
      <c r="A37" s="17" t="s">
        <v>15</v>
      </c>
      <c r="B37" s="100">
        <f t="shared" si="5"/>
        <v>0</v>
      </c>
      <c r="C37" s="101"/>
      <c r="D37" s="8" t="s">
        <v>4</v>
      </c>
      <c r="E37" s="36">
        <f>C30</f>
        <v>0</v>
      </c>
      <c r="F37" s="8" t="s">
        <v>4</v>
      </c>
      <c r="G37" s="98">
        <v>4400</v>
      </c>
      <c r="H37" s="99"/>
      <c r="I37" s="23" t="s">
        <v>3</v>
      </c>
      <c r="J37" s="33">
        <f t="shared" si="3"/>
        <v>0</v>
      </c>
      <c r="K37" s="8" t="s">
        <v>4</v>
      </c>
      <c r="L37" s="57"/>
      <c r="M37" s="8" t="s">
        <v>4</v>
      </c>
      <c r="N37" s="33">
        <f t="shared" si="4"/>
        <v>0</v>
      </c>
      <c r="O37" s="8" t="s">
        <v>4</v>
      </c>
    </row>
    <row r="38" spans="1:15" ht="17.25" customHeight="1">
      <c r="A38" s="17" t="s">
        <v>16</v>
      </c>
      <c r="B38" s="100">
        <f t="shared" si="5"/>
        <v>0</v>
      </c>
      <c r="C38" s="101"/>
      <c r="D38" s="8" t="s">
        <v>4</v>
      </c>
      <c r="E38" s="36">
        <f>C30</f>
        <v>0</v>
      </c>
      <c r="F38" s="8" t="s">
        <v>4</v>
      </c>
      <c r="G38" s="98">
        <v>4400</v>
      </c>
      <c r="H38" s="99"/>
      <c r="I38" s="23" t="s">
        <v>3</v>
      </c>
      <c r="J38" s="33">
        <f t="shared" si="3"/>
        <v>0</v>
      </c>
      <c r="K38" s="8" t="s">
        <v>4</v>
      </c>
      <c r="L38" s="57"/>
      <c r="M38" s="8" t="s">
        <v>4</v>
      </c>
      <c r="N38" s="33">
        <f t="shared" si="4"/>
        <v>0</v>
      </c>
      <c r="O38" s="8" t="s">
        <v>4</v>
      </c>
    </row>
    <row r="39" spans="1:15" ht="17.25" customHeight="1">
      <c r="A39" s="17" t="s">
        <v>17</v>
      </c>
      <c r="B39" s="100">
        <f t="shared" si="5"/>
        <v>0</v>
      </c>
      <c r="C39" s="101"/>
      <c r="D39" s="8" t="s">
        <v>4</v>
      </c>
      <c r="E39" s="36">
        <f>C30</f>
        <v>0</v>
      </c>
      <c r="F39" s="8" t="s">
        <v>4</v>
      </c>
      <c r="G39" s="98">
        <v>4500</v>
      </c>
      <c r="H39" s="99"/>
      <c r="I39" s="23" t="s">
        <v>3</v>
      </c>
      <c r="J39" s="33">
        <f t="shared" si="3"/>
        <v>0</v>
      </c>
      <c r="K39" s="8" t="s">
        <v>4</v>
      </c>
      <c r="L39" s="57"/>
      <c r="M39" s="8" t="s">
        <v>4</v>
      </c>
      <c r="N39" s="33">
        <f t="shared" si="4"/>
        <v>0</v>
      </c>
      <c r="O39" s="8" t="s">
        <v>4</v>
      </c>
    </row>
    <row r="40" spans="1:15" ht="17.25" customHeight="1">
      <c r="A40" s="17" t="s">
        <v>18</v>
      </c>
      <c r="B40" s="100">
        <f t="shared" si="5"/>
        <v>0</v>
      </c>
      <c r="C40" s="101"/>
      <c r="D40" s="8" t="s">
        <v>4</v>
      </c>
      <c r="E40" s="36">
        <f>C29</f>
        <v>0</v>
      </c>
      <c r="F40" s="8" t="s">
        <v>4</v>
      </c>
      <c r="G40" s="98">
        <v>13200</v>
      </c>
      <c r="H40" s="99"/>
      <c r="I40" s="23" t="s">
        <v>3</v>
      </c>
      <c r="J40" s="33">
        <f t="shared" si="3"/>
        <v>0</v>
      </c>
      <c r="K40" s="8" t="s">
        <v>4</v>
      </c>
      <c r="L40" s="57"/>
      <c r="M40" s="8" t="s">
        <v>4</v>
      </c>
      <c r="N40" s="33">
        <f t="shared" si="4"/>
        <v>0</v>
      </c>
      <c r="O40" s="8" t="s">
        <v>4</v>
      </c>
    </row>
    <row r="41" spans="1:15" ht="17.25" customHeight="1">
      <c r="A41" s="17" t="s">
        <v>19</v>
      </c>
      <c r="B41" s="100">
        <f t="shared" si="5"/>
        <v>0</v>
      </c>
      <c r="C41" s="101"/>
      <c r="D41" s="8" t="s">
        <v>4</v>
      </c>
      <c r="E41" s="36">
        <f>C29</f>
        <v>0</v>
      </c>
      <c r="F41" s="8" t="s">
        <v>4</v>
      </c>
      <c r="G41" s="98">
        <v>15200</v>
      </c>
      <c r="H41" s="99"/>
      <c r="I41" s="23" t="s">
        <v>3</v>
      </c>
      <c r="J41" s="33">
        <f t="shared" si="3"/>
        <v>0</v>
      </c>
      <c r="K41" s="8" t="s">
        <v>4</v>
      </c>
      <c r="L41" s="57"/>
      <c r="M41" s="8" t="s">
        <v>4</v>
      </c>
      <c r="N41" s="33">
        <f t="shared" si="4"/>
        <v>0</v>
      </c>
      <c r="O41" s="8" t="s">
        <v>4</v>
      </c>
    </row>
    <row r="42" spans="1:15" ht="17.25" customHeight="1">
      <c r="A42" s="17" t="s">
        <v>20</v>
      </c>
      <c r="B42" s="100">
        <f t="shared" si="5"/>
        <v>0</v>
      </c>
      <c r="C42" s="101"/>
      <c r="D42" s="8" t="s">
        <v>4</v>
      </c>
      <c r="E42" s="36">
        <f>C29</f>
        <v>0</v>
      </c>
      <c r="F42" s="8" t="s">
        <v>4</v>
      </c>
      <c r="G42" s="98">
        <v>11800</v>
      </c>
      <c r="H42" s="99"/>
      <c r="I42" s="23" t="s">
        <v>3</v>
      </c>
      <c r="J42" s="33">
        <f t="shared" si="3"/>
        <v>0</v>
      </c>
      <c r="K42" s="8" t="s">
        <v>4</v>
      </c>
      <c r="L42" s="57"/>
      <c r="M42" s="8" t="s">
        <v>4</v>
      </c>
      <c r="N42" s="33">
        <f t="shared" si="4"/>
        <v>0</v>
      </c>
      <c r="O42" s="8" t="s">
        <v>4</v>
      </c>
    </row>
    <row r="43" spans="1:15" ht="17.25" customHeight="1">
      <c r="A43" s="17" t="s">
        <v>21</v>
      </c>
      <c r="B43" s="100">
        <f t="shared" si="5"/>
        <v>0</v>
      </c>
      <c r="C43" s="101"/>
      <c r="D43" s="8" t="s">
        <v>4</v>
      </c>
      <c r="E43" s="36">
        <f>C30</f>
        <v>0</v>
      </c>
      <c r="F43" s="8" t="s">
        <v>4</v>
      </c>
      <c r="G43" s="98">
        <v>4900</v>
      </c>
      <c r="H43" s="99"/>
      <c r="I43" s="23" t="s">
        <v>3</v>
      </c>
      <c r="J43" s="33">
        <f t="shared" si="3"/>
        <v>0</v>
      </c>
      <c r="K43" s="8" t="s">
        <v>4</v>
      </c>
      <c r="L43" s="57"/>
      <c r="M43" s="8" t="s">
        <v>4</v>
      </c>
      <c r="N43" s="33">
        <f t="shared" si="4"/>
        <v>0</v>
      </c>
      <c r="O43" s="8" t="s">
        <v>4</v>
      </c>
    </row>
    <row r="44" spans="1:15" ht="17.25" customHeight="1">
      <c r="A44" s="17" t="s">
        <v>22</v>
      </c>
      <c r="B44" s="100">
        <f t="shared" si="5"/>
        <v>0</v>
      </c>
      <c r="C44" s="101"/>
      <c r="D44" s="8" t="s">
        <v>4</v>
      </c>
      <c r="E44" s="36">
        <f>C30</f>
        <v>0</v>
      </c>
      <c r="F44" s="8" t="s">
        <v>4</v>
      </c>
      <c r="G44" s="98">
        <v>4300</v>
      </c>
      <c r="H44" s="99"/>
      <c r="I44" s="23" t="s">
        <v>3</v>
      </c>
      <c r="J44" s="33">
        <f t="shared" si="3"/>
        <v>0</v>
      </c>
      <c r="K44" s="8" t="s">
        <v>4</v>
      </c>
      <c r="L44" s="57"/>
      <c r="M44" s="8" t="s">
        <v>4</v>
      </c>
      <c r="N44" s="33">
        <f t="shared" si="4"/>
        <v>0</v>
      </c>
      <c r="O44" s="8" t="s">
        <v>4</v>
      </c>
    </row>
    <row r="45" spans="1:15" ht="17.25" customHeight="1">
      <c r="A45" s="18" t="s">
        <v>23</v>
      </c>
      <c r="B45" s="102">
        <f t="shared" si="5"/>
        <v>0</v>
      </c>
      <c r="C45" s="103"/>
      <c r="D45" s="10" t="s">
        <v>4</v>
      </c>
      <c r="E45" s="37">
        <f>C30</f>
        <v>0</v>
      </c>
      <c r="F45" s="10" t="s">
        <v>4</v>
      </c>
      <c r="G45" s="104">
        <v>4600</v>
      </c>
      <c r="H45" s="105"/>
      <c r="I45" s="24" t="s">
        <v>3</v>
      </c>
      <c r="J45" s="34">
        <f t="shared" si="3"/>
        <v>0</v>
      </c>
      <c r="K45" s="29" t="s">
        <v>4</v>
      </c>
      <c r="L45" s="58"/>
      <c r="M45" s="29" t="s">
        <v>4</v>
      </c>
      <c r="N45" s="62">
        <f t="shared" si="4"/>
        <v>0</v>
      </c>
      <c r="O45" s="29" t="s">
        <v>4</v>
      </c>
    </row>
    <row r="46" spans="1:15" ht="17.25" customHeight="1">
      <c r="A46" s="65" t="s">
        <v>90</v>
      </c>
      <c r="B46" s="19"/>
      <c r="C46" s="19"/>
      <c r="D46" s="19"/>
      <c r="E46" s="19"/>
      <c r="F46" s="19"/>
      <c r="G46" s="28"/>
      <c r="H46" s="19"/>
      <c r="I46" s="19"/>
      <c r="J46" s="85" t="s">
        <v>95</v>
      </c>
      <c r="K46" s="86"/>
      <c r="L46" s="86"/>
      <c r="M46" s="87"/>
      <c r="N46" s="74">
        <f>SUM(N34:N45)</f>
        <v>0</v>
      </c>
      <c r="O46" s="75" t="s">
        <v>2</v>
      </c>
    </row>
    <row r="47" spans="1:15" ht="17.25" customHeight="1" thickBot="1">
      <c r="A47" s="48" t="s">
        <v>91</v>
      </c>
      <c r="B47" s="19"/>
      <c r="C47" s="19"/>
      <c r="D47" s="19"/>
      <c r="E47" s="19"/>
      <c r="F47" s="19"/>
      <c r="G47" s="28"/>
      <c r="H47" s="19"/>
      <c r="I47" s="19"/>
      <c r="J47" s="82" t="s">
        <v>96</v>
      </c>
      <c r="K47" s="83"/>
      <c r="L47" s="83"/>
      <c r="M47" s="84"/>
      <c r="N47" s="76">
        <f>N46*2</f>
        <v>0</v>
      </c>
      <c r="O47" s="77" t="s">
        <v>92</v>
      </c>
    </row>
    <row r="48" spans="1:15" ht="17.25" customHeight="1" thickTop="1" thickBot="1">
      <c r="B48" s="1"/>
      <c r="C48" s="1"/>
      <c r="D48" s="3"/>
      <c r="E48" s="1"/>
      <c r="F48" s="3"/>
      <c r="G48" s="3"/>
      <c r="H48" s="1"/>
      <c r="I48" s="1"/>
      <c r="J48" s="79" t="s">
        <v>97</v>
      </c>
      <c r="K48" s="80"/>
      <c r="L48" s="80"/>
      <c r="M48" s="81"/>
      <c r="N48" s="68">
        <f>ROUNDDOWN(N47*100/110,0)</f>
        <v>0</v>
      </c>
      <c r="O48" s="13" t="s">
        <v>2</v>
      </c>
    </row>
    <row r="49" spans="1:15" ht="17.25" customHeight="1" thickTop="1">
      <c r="A49" s="1"/>
      <c r="B49" s="1"/>
      <c r="C49" s="1"/>
      <c r="D49" s="3"/>
      <c r="E49" s="1"/>
      <c r="F49" s="3"/>
      <c r="G49" s="3"/>
      <c r="H49" s="1"/>
      <c r="I49" s="1"/>
      <c r="J49" s="1"/>
      <c r="K49" s="38"/>
      <c r="L49" s="38"/>
      <c r="M49" s="38"/>
      <c r="N49" s="39"/>
      <c r="O49" s="40"/>
    </row>
    <row r="50" spans="1:15" ht="17.25" customHeight="1">
      <c r="A50" s="21" t="s">
        <v>25</v>
      </c>
      <c r="B50" s="21" t="s">
        <v>30</v>
      </c>
      <c r="C50" s="21"/>
      <c r="D50" s="3"/>
      <c r="E50" s="1"/>
      <c r="F50" s="3"/>
      <c r="G50" s="3"/>
      <c r="H50" s="1"/>
      <c r="I50" s="1"/>
      <c r="J50" s="1"/>
      <c r="K50" s="3"/>
      <c r="L50" s="1"/>
      <c r="M50" s="3"/>
    </row>
    <row r="51" spans="1:15" ht="17.25" customHeight="1">
      <c r="A51" s="4"/>
      <c r="B51" s="1"/>
      <c r="C51" s="1"/>
      <c r="D51" s="3"/>
      <c r="E51" s="48" t="s">
        <v>86</v>
      </c>
      <c r="F51" s="3"/>
      <c r="G51" s="3"/>
      <c r="H51" s="1"/>
      <c r="I51" s="1"/>
      <c r="J51" s="1"/>
      <c r="K51" s="3"/>
      <c r="L51" s="1"/>
      <c r="M51" s="3"/>
    </row>
    <row r="52" spans="1:15" ht="17.25" customHeight="1">
      <c r="A52" s="110" t="s">
        <v>83</v>
      </c>
      <c r="B52" s="111"/>
      <c r="C52" s="67"/>
      <c r="D52" s="52" t="s">
        <v>2</v>
      </c>
      <c r="E52" s="92" t="s">
        <v>80</v>
      </c>
      <c r="F52" s="93"/>
      <c r="G52" s="94">
        <v>39</v>
      </c>
      <c r="H52" s="95"/>
      <c r="I52" s="43" t="s">
        <v>82</v>
      </c>
      <c r="J52" s="90" t="s">
        <v>84</v>
      </c>
      <c r="K52" s="91"/>
      <c r="L52" s="47">
        <f>C52*G52*0.85</f>
        <v>0</v>
      </c>
      <c r="M52" s="53" t="s">
        <v>2</v>
      </c>
      <c r="N52" s="45"/>
    </row>
    <row r="53" spans="1:15" ht="17.25" customHeight="1">
      <c r="A53" s="112" t="s">
        <v>6</v>
      </c>
      <c r="B53" s="112"/>
      <c r="C53" s="67"/>
      <c r="D53" s="52" t="s">
        <v>2</v>
      </c>
      <c r="E53" s="54" t="s">
        <v>88</v>
      </c>
      <c r="F53" s="44"/>
      <c r="G53" s="39"/>
      <c r="H53" s="44"/>
      <c r="I53" s="44"/>
      <c r="J53" s="44"/>
      <c r="K53" s="44"/>
      <c r="L53" s="44"/>
      <c r="M53" s="44"/>
      <c r="N53" s="44"/>
    </row>
    <row r="54" spans="1:15" ht="17.25" customHeight="1">
      <c r="A54" s="112" t="s">
        <v>7</v>
      </c>
      <c r="B54" s="112"/>
      <c r="C54" s="67"/>
      <c r="D54" s="52" t="s">
        <v>2</v>
      </c>
      <c r="E54" s="54" t="s">
        <v>89</v>
      </c>
      <c r="F54" s="44"/>
      <c r="G54" s="44"/>
      <c r="H54" s="44"/>
      <c r="I54" s="44"/>
      <c r="J54" s="44"/>
      <c r="K54" s="44"/>
      <c r="L54" s="44"/>
      <c r="M54" s="44"/>
      <c r="N54" s="44"/>
    </row>
    <row r="55" spans="1:15" ht="17.25" customHeight="1">
      <c r="A55" s="14"/>
      <c r="B55" s="2"/>
      <c r="C55" s="15"/>
      <c r="D55" s="15"/>
      <c r="E55" s="129"/>
      <c r="F55" s="129"/>
      <c r="G55" s="129"/>
      <c r="H55" s="129"/>
      <c r="I55" s="129"/>
      <c r="J55" s="129"/>
      <c r="K55" s="129"/>
      <c r="L55" s="129"/>
      <c r="M55" s="129"/>
    </row>
    <row r="56" spans="1:15" ht="17.25" customHeight="1">
      <c r="A56" s="6"/>
      <c r="B56" s="88" t="s">
        <v>79</v>
      </c>
      <c r="C56" s="113"/>
      <c r="D56" s="89"/>
      <c r="E56" s="114" t="s">
        <v>0</v>
      </c>
      <c r="F56" s="115"/>
      <c r="G56" s="118" t="s">
        <v>5</v>
      </c>
      <c r="H56" s="119"/>
      <c r="I56" s="120"/>
      <c r="J56" s="88" t="s">
        <v>77</v>
      </c>
      <c r="K56" s="89"/>
      <c r="L56" s="88" t="s">
        <v>8</v>
      </c>
      <c r="M56" s="89"/>
      <c r="N56" s="88" t="s">
        <v>1</v>
      </c>
      <c r="O56" s="89"/>
    </row>
    <row r="57" spans="1:15" ht="17.25" customHeight="1">
      <c r="A57" s="7"/>
      <c r="B57" s="124" t="s">
        <v>9</v>
      </c>
      <c r="C57" s="125"/>
      <c r="D57" s="126"/>
      <c r="E57" s="116"/>
      <c r="F57" s="117"/>
      <c r="G57" s="121"/>
      <c r="H57" s="122"/>
      <c r="I57" s="123"/>
      <c r="J57" s="127" t="s">
        <v>78</v>
      </c>
      <c r="K57" s="128"/>
      <c r="L57" s="124" t="s">
        <v>10</v>
      </c>
      <c r="M57" s="126"/>
      <c r="N57" s="124" t="s">
        <v>87</v>
      </c>
      <c r="O57" s="126"/>
    </row>
    <row r="58" spans="1:15" ht="17.25" customHeight="1">
      <c r="A58" s="17" t="s">
        <v>12</v>
      </c>
      <c r="B58" s="106">
        <f>L52</f>
        <v>0</v>
      </c>
      <c r="C58" s="107"/>
      <c r="D58" s="9" t="s">
        <v>4</v>
      </c>
      <c r="E58" s="35">
        <f>C54</f>
        <v>0</v>
      </c>
      <c r="F58" s="9" t="s">
        <v>4</v>
      </c>
      <c r="G58" s="108">
        <v>9400</v>
      </c>
      <c r="H58" s="109"/>
      <c r="I58" s="22" t="s">
        <v>3</v>
      </c>
      <c r="J58" s="50">
        <f>E58*G58</f>
        <v>0</v>
      </c>
      <c r="K58" s="9" t="s">
        <v>2</v>
      </c>
      <c r="L58" s="56"/>
      <c r="M58" s="51" t="s">
        <v>2</v>
      </c>
      <c r="N58" s="46">
        <f>B58+J58-L58</f>
        <v>0</v>
      </c>
      <c r="O58" s="9" t="s">
        <v>2</v>
      </c>
    </row>
    <row r="59" spans="1:15" ht="17.25" customHeight="1">
      <c r="A59" s="17" t="s">
        <v>13</v>
      </c>
      <c r="B59" s="100">
        <f>B58</f>
        <v>0</v>
      </c>
      <c r="C59" s="101"/>
      <c r="D59" s="8" t="s">
        <v>4</v>
      </c>
      <c r="E59" s="36">
        <f>C54</f>
        <v>0</v>
      </c>
      <c r="F59" s="8" t="s">
        <v>4</v>
      </c>
      <c r="G59" s="98">
        <v>9100</v>
      </c>
      <c r="H59" s="99"/>
      <c r="I59" s="23" t="s">
        <v>3</v>
      </c>
      <c r="J59" s="33">
        <f t="shared" ref="J59:J69" si="6">E59*G59</f>
        <v>0</v>
      </c>
      <c r="K59" s="8" t="s">
        <v>2</v>
      </c>
      <c r="L59" s="57"/>
      <c r="M59" s="8" t="s">
        <v>2</v>
      </c>
      <c r="N59" s="33">
        <f t="shared" ref="N59:N69" si="7">B59+J59-L59</f>
        <v>0</v>
      </c>
      <c r="O59" s="8" t="s">
        <v>2</v>
      </c>
    </row>
    <row r="60" spans="1:15" ht="17.25" customHeight="1">
      <c r="A60" s="17" t="s">
        <v>14</v>
      </c>
      <c r="B60" s="100">
        <f t="shared" ref="B60:B69" si="8">B59</f>
        <v>0</v>
      </c>
      <c r="C60" s="101"/>
      <c r="D60" s="8" t="s">
        <v>4</v>
      </c>
      <c r="E60" s="36">
        <f>C54</f>
        <v>0</v>
      </c>
      <c r="F60" s="8" t="s">
        <v>4</v>
      </c>
      <c r="G60" s="98">
        <v>8200</v>
      </c>
      <c r="H60" s="99"/>
      <c r="I60" s="23" t="s">
        <v>3</v>
      </c>
      <c r="J60" s="33">
        <f t="shared" si="6"/>
        <v>0</v>
      </c>
      <c r="K60" s="8" t="s">
        <v>4</v>
      </c>
      <c r="L60" s="57"/>
      <c r="M60" s="8" t="s">
        <v>4</v>
      </c>
      <c r="N60" s="33">
        <f t="shared" si="7"/>
        <v>0</v>
      </c>
      <c r="O60" s="8" t="s">
        <v>4</v>
      </c>
    </row>
    <row r="61" spans="1:15" ht="17.25" customHeight="1">
      <c r="A61" s="17" t="s">
        <v>15</v>
      </c>
      <c r="B61" s="100">
        <f t="shared" si="8"/>
        <v>0</v>
      </c>
      <c r="C61" s="101"/>
      <c r="D61" s="8" t="s">
        <v>4</v>
      </c>
      <c r="E61" s="36">
        <f>C54</f>
        <v>0</v>
      </c>
      <c r="F61" s="8" t="s">
        <v>4</v>
      </c>
      <c r="G61" s="98">
        <v>6000</v>
      </c>
      <c r="H61" s="99"/>
      <c r="I61" s="23" t="s">
        <v>3</v>
      </c>
      <c r="J61" s="33">
        <f t="shared" si="6"/>
        <v>0</v>
      </c>
      <c r="K61" s="8" t="s">
        <v>4</v>
      </c>
      <c r="L61" s="57"/>
      <c r="M61" s="8" t="s">
        <v>4</v>
      </c>
      <c r="N61" s="33">
        <f t="shared" si="7"/>
        <v>0</v>
      </c>
      <c r="O61" s="8" t="s">
        <v>4</v>
      </c>
    </row>
    <row r="62" spans="1:15" ht="17.25" customHeight="1">
      <c r="A62" s="17" t="s">
        <v>16</v>
      </c>
      <c r="B62" s="100">
        <f t="shared" si="8"/>
        <v>0</v>
      </c>
      <c r="C62" s="101"/>
      <c r="D62" s="8" t="s">
        <v>4</v>
      </c>
      <c r="E62" s="36">
        <f>C54</f>
        <v>0</v>
      </c>
      <c r="F62" s="8" t="s">
        <v>4</v>
      </c>
      <c r="G62" s="98">
        <v>5400</v>
      </c>
      <c r="H62" s="99"/>
      <c r="I62" s="23" t="s">
        <v>3</v>
      </c>
      <c r="J62" s="33">
        <f t="shared" si="6"/>
        <v>0</v>
      </c>
      <c r="K62" s="8" t="s">
        <v>4</v>
      </c>
      <c r="L62" s="57"/>
      <c r="M62" s="8" t="s">
        <v>4</v>
      </c>
      <c r="N62" s="33">
        <f t="shared" si="7"/>
        <v>0</v>
      </c>
      <c r="O62" s="8" t="s">
        <v>4</v>
      </c>
    </row>
    <row r="63" spans="1:15" ht="17.25" customHeight="1">
      <c r="A63" s="17" t="s">
        <v>17</v>
      </c>
      <c r="B63" s="100">
        <f t="shared" si="8"/>
        <v>0</v>
      </c>
      <c r="C63" s="101"/>
      <c r="D63" s="8" t="s">
        <v>4</v>
      </c>
      <c r="E63" s="36">
        <f>C54</f>
        <v>0</v>
      </c>
      <c r="F63" s="8" t="s">
        <v>4</v>
      </c>
      <c r="G63" s="98">
        <v>5100</v>
      </c>
      <c r="H63" s="99"/>
      <c r="I63" s="23" t="s">
        <v>3</v>
      </c>
      <c r="J63" s="33">
        <f t="shared" si="6"/>
        <v>0</v>
      </c>
      <c r="K63" s="8" t="s">
        <v>4</v>
      </c>
      <c r="L63" s="57"/>
      <c r="M63" s="8" t="s">
        <v>4</v>
      </c>
      <c r="N63" s="33">
        <f t="shared" si="7"/>
        <v>0</v>
      </c>
      <c r="O63" s="8" t="s">
        <v>4</v>
      </c>
    </row>
    <row r="64" spans="1:15" ht="17.25" customHeight="1">
      <c r="A64" s="17" t="s">
        <v>18</v>
      </c>
      <c r="B64" s="100">
        <f t="shared" si="8"/>
        <v>0</v>
      </c>
      <c r="C64" s="101"/>
      <c r="D64" s="8" t="s">
        <v>4</v>
      </c>
      <c r="E64" s="36">
        <f>C53</f>
        <v>0</v>
      </c>
      <c r="F64" s="8" t="s">
        <v>4</v>
      </c>
      <c r="G64" s="98">
        <v>7100</v>
      </c>
      <c r="H64" s="99"/>
      <c r="I64" s="23" t="s">
        <v>3</v>
      </c>
      <c r="J64" s="33">
        <f t="shared" si="6"/>
        <v>0</v>
      </c>
      <c r="K64" s="8" t="s">
        <v>4</v>
      </c>
      <c r="L64" s="57"/>
      <c r="M64" s="8" t="s">
        <v>4</v>
      </c>
      <c r="N64" s="33">
        <f t="shared" si="7"/>
        <v>0</v>
      </c>
      <c r="O64" s="8" t="s">
        <v>4</v>
      </c>
    </row>
    <row r="65" spans="1:15" ht="17.25" customHeight="1">
      <c r="A65" s="17" t="s">
        <v>19</v>
      </c>
      <c r="B65" s="100">
        <f t="shared" si="8"/>
        <v>0</v>
      </c>
      <c r="C65" s="101"/>
      <c r="D65" s="8" t="s">
        <v>4</v>
      </c>
      <c r="E65" s="36">
        <f>C53</f>
        <v>0</v>
      </c>
      <c r="F65" s="8" t="s">
        <v>4</v>
      </c>
      <c r="G65" s="98">
        <v>8300</v>
      </c>
      <c r="H65" s="99"/>
      <c r="I65" s="23" t="s">
        <v>3</v>
      </c>
      <c r="J65" s="33">
        <f t="shared" si="6"/>
        <v>0</v>
      </c>
      <c r="K65" s="8" t="s">
        <v>4</v>
      </c>
      <c r="L65" s="57"/>
      <c r="M65" s="8" t="s">
        <v>4</v>
      </c>
      <c r="N65" s="33">
        <f t="shared" si="7"/>
        <v>0</v>
      </c>
      <c r="O65" s="8" t="s">
        <v>4</v>
      </c>
    </row>
    <row r="66" spans="1:15" ht="17.25" customHeight="1">
      <c r="A66" s="17" t="s">
        <v>20</v>
      </c>
      <c r="B66" s="100">
        <f t="shared" si="8"/>
        <v>0</v>
      </c>
      <c r="C66" s="101"/>
      <c r="D66" s="8" t="s">
        <v>4</v>
      </c>
      <c r="E66" s="36">
        <f>C53</f>
        <v>0</v>
      </c>
      <c r="F66" s="8" t="s">
        <v>4</v>
      </c>
      <c r="G66" s="98">
        <v>6700</v>
      </c>
      <c r="H66" s="99"/>
      <c r="I66" s="23" t="s">
        <v>3</v>
      </c>
      <c r="J66" s="33">
        <f t="shared" si="6"/>
        <v>0</v>
      </c>
      <c r="K66" s="8" t="s">
        <v>4</v>
      </c>
      <c r="L66" s="57"/>
      <c r="M66" s="8" t="s">
        <v>4</v>
      </c>
      <c r="N66" s="33">
        <f t="shared" si="7"/>
        <v>0</v>
      </c>
      <c r="O66" s="8" t="s">
        <v>4</v>
      </c>
    </row>
    <row r="67" spans="1:15" ht="17.25" customHeight="1">
      <c r="A67" s="17" t="s">
        <v>21</v>
      </c>
      <c r="B67" s="100">
        <f t="shared" si="8"/>
        <v>0</v>
      </c>
      <c r="C67" s="101"/>
      <c r="D67" s="8" t="s">
        <v>4</v>
      </c>
      <c r="E67" s="36">
        <f>C54</f>
        <v>0</v>
      </c>
      <c r="F67" s="8" t="s">
        <v>4</v>
      </c>
      <c r="G67" s="98">
        <v>5600</v>
      </c>
      <c r="H67" s="99"/>
      <c r="I67" s="23" t="s">
        <v>3</v>
      </c>
      <c r="J67" s="33">
        <f t="shared" si="6"/>
        <v>0</v>
      </c>
      <c r="K67" s="8" t="s">
        <v>4</v>
      </c>
      <c r="L67" s="57"/>
      <c r="M67" s="8" t="s">
        <v>4</v>
      </c>
      <c r="N67" s="33">
        <f t="shared" si="7"/>
        <v>0</v>
      </c>
      <c r="O67" s="8" t="s">
        <v>4</v>
      </c>
    </row>
    <row r="68" spans="1:15" ht="17.25" customHeight="1">
      <c r="A68" s="17" t="s">
        <v>22</v>
      </c>
      <c r="B68" s="100">
        <f t="shared" si="8"/>
        <v>0</v>
      </c>
      <c r="C68" s="101"/>
      <c r="D68" s="8" t="s">
        <v>4</v>
      </c>
      <c r="E68" s="36">
        <f>C54</f>
        <v>0</v>
      </c>
      <c r="F68" s="8" t="s">
        <v>4</v>
      </c>
      <c r="G68" s="98">
        <v>6000</v>
      </c>
      <c r="H68" s="99"/>
      <c r="I68" s="23" t="s">
        <v>3</v>
      </c>
      <c r="J68" s="33">
        <f t="shared" si="6"/>
        <v>0</v>
      </c>
      <c r="K68" s="8" t="s">
        <v>4</v>
      </c>
      <c r="L68" s="57"/>
      <c r="M68" s="8" t="s">
        <v>4</v>
      </c>
      <c r="N68" s="33">
        <f t="shared" si="7"/>
        <v>0</v>
      </c>
      <c r="O68" s="8" t="s">
        <v>4</v>
      </c>
    </row>
    <row r="69" spans="1:15" ht="17.25" customHeight="1">
      <c r="A69" s="18" t="s">
        <v>23</v>
      </c>
      <c r="B69" s="102">
        <f t="shared" si="8"/>
        <v>0</v>
      </c>
      <c r="C69" s="103"/>
      <c r="D69" s="10" t="s">
        <v>4</v>
      </c>
      <c r="E69" s="37">
        <f>C54</f>
        <v>0</v>
      </c>
      <c r="F69" s="10" t="s">
        <v>4</v>
      </c>
      <c r="G69" s="104">
        <v>8700</v>
      </c>
      <c r="H69" s="105"/>
      <c r="I69" s="24" t="s">
        <v>3</v>
      </c>
      <c r="J69" s="34">
        <f t="shared" si="6"/>
        <v>0</v>
      </c>
      <c r="K69" s="29" t="s">
        <v>4</v>
      </c>
      <c r="L69" s="58"/>
      <c r="M69" s="29" t="s">
        <v>4</v>
      </c>
      <c r="N69" s="62">
        <f t="shared" si="7"/>
        <v>0</v>
      </c>
      <c r="O69" s="29" t="s">
        <v>4</v>
      </c>
    </row>
    <row r="70" spans="1:15" ht="17.25" customHeight="1">
      <c r="A70" s="65" t="s">
        <v>90</v>
      </c>
      <c r="B70" s="19"/>
      <c r="C70" s="19"/>
      <c r="D70" s="19"/>
      <c r="E70" s="19"/>
      <c r="F70" s="19"/>
      <c r="G70" s="28"/>
      <c r="H70" s="19"/>
      <c r="I70" s="19"/>
      <c r="J70" s="85" t="s">
        <v>95</v>
      </c>
      <c r="K70" s="86"/>
      <c r="L70" s="86"/>
      <c r="M70" s="87"/>
      <c r="N70" s="74">
        <f>SUM(N58:N69)</f>
        <v>0</v>
      </c>
      <c r="O70" s="75" t="s">
        <v>2</v>
      </c>
    </row>
    <row r="71" spans="1:15" ht="17.25" customHeight="1" thickBot="1">
      <c r="A71" s="48" t="s">
        <v>91</v>
      </c>
      <c r="B71" s="19"/>
      <c r="C71" s="19"/>
      <c r="D71" s="19"/>
      <c r="E71" s="19"/>
      <c r="F71" s="19"/>
      <c r="G71" s="28"/>
      <c r="H71" s="19"/>
      <c r="I71" s="19"/>
      <c r="J71" s="82" t="s">
        <v>96</v>
      </c>
      <c r="K71" s="83"/>
      <c r="L71" s="83"/>
      <c r="M71" s="84"/>
      <c r="N71" s="76">
        <f>N70*2</f>
        <v>0</v>
      </c>
      <c r="O71" s="77" t="s">
        <v>92</v>
      </c>
    </row>
    <row r="72" spans="1:15" ht="17.25" customHeight="1" thickTop="1" thickBot="1">
      <c r="B72" s="1"/>
      <c r="C72" s="1"/>
      <c r="D72" s="3"/>
      <c r="E72" s="1"/>
      <c r="F72" s="3"/>
      <c r="G72" s="3"/>
      <c r="H72" s="1"/>
      <c r="I72" s="1"/>
      <c r="J72" s="79" t="s">
        <v>97</v>
      </c>
      <c r="K72" s="80"/>
      <c r="L72" s="80"/>
      <c r="M72" s="81"/>
      <c r="N72" s="68">
        <f>ROUNDDOWN(N71*100/110,0)</f>
        <v>0</v>
      </c>
      <c r="O72" s="13" t="s">
        <v>2</v>
      </c>
    </row>
    <row r="73" spans="1:15" ht="14.25" customHeight="1" thickTop="1"/>
    <row r="74" spans="1:15" ht="14.25" customHeight="1"/>
    <row r="75" spans="1:15" ht="17.25" customHeight="1">
      <c r="A75" s="21" t="s">
        <v>52</v>
      </c>
      <c r="B75" s="21" t="s">
        <v>53</v>
      </c>
      <c r="C75" s="21"/>
      <c r="D75" s="3"/>
      <c r="E75" s="1"/>
      <c r="F75" s="3"/>
      <c r="G75" s="3"/>
      <c r="H75" s="1"/>
      <c r="I75" s="1"/>
      <c r="J75" s="1"/>
      <c r="K75" s="3"/>
      <c r="L75" s="1"/>
      <c r="M75" s="3"/>
    </row>
    <row r="76" spans="1:15" ht="17.25" customHeight="1">
      <c r="A76" s="4"/>
      <c r="B76" s="1"/>
      <c r="C76" s="1"/>
      <c r="D76" s="3"/>
      <c r="E76" s="48" t="s">
        <v>86</v>
      </c>
      <c r="F76" s="3"/>
      <c r="G76" s="3"/>
      <c r="H76" s="1"/>
      <c r="I76" s="1"/>
      <c r="J76" s="1"/>
      <c r="K76" s="3"/>
      <c r="L76" s="1"/>
      <c r="M76" s="3"/>
    </row>
    <row r="77" spans="1:15" ht="17.25" customHeight="1">
      <c r="A77" s="110" t="s">
        <v>83</v>
      </c>
      <c r="B77" s="111"/>
      <c r="C77" s="67"/>
      <c r="D77" s="52" t="s">
        <v>2</v>
      </c>
      <c r="E77" s="92" t="s">
        <v>80</v>
      </c>
      <c r="F77" s="93"/>
      <c r="G77" s="94">
        <v>14</v>
      </c>
      <c r="H77" s="95"/>
      <c r="I77" s="43" t="s">
        <v>82</v>
      </c>
      <c r="J77" s="90" t="s">
        <v>84</v>
      </c>
      <c r="K77" s="91"/>
      <c r="L77" s="47">
        <f>C77*G77*0.85</f>
        <v>0</v>
      </c>
      <c r="M77" s="53" t="s">
        <v>2</v>
      </c>
      <c r="N77" s="45"/>
    </row>
    <row r="78" spans="1:15" ht="17.25" customHeight="1">
      <c r="A78" s="112" t="s">
        <v>6</v>
      </c>
      <c r="B78" s="112"/>
      <c r="C78" s="67"/>
      <c r="D78" s="52" t="s">
        <v>2</v>
      </c>
      <c r="E78" s="54" t="s">
        <v>88</v>
      </c>
      <c r="F78" s="44"/>
      <c r="G78" s="39"/>
      <c r="H78" s="44"/>
      <c r="I78" s="44"/>
      <c r="J78" s="44"/>
      <c r="K78" s="44"/>
      <c r="L78" s="44"/>
      <c r="M78" s="44"/>
      <c r="N78" s="44"/>
    </row>
    <row r="79" spans="1:15" ht="17.25" customHeight="1">
      <c r="A79" s="112" t="s">
        <v>7</v>
      </c>
      <c r="B79" s="112"/>
      <c r="C79" s="67"/>
      <c r="D79" s="52" t="s">
        <v>2</v>
      </c>
      <c r="E79" s="54" t="s">
        <v>89</v>
      </c>
      <c r="F79" s="44"/>
      <c r="G79" s="44"/>
      <c r="H79" s="44"/>
      <c r="I79" s="44"/>
      <c r="J79" s="44"/>
      <c r="K79" s="44"/>
      <c r="L79" s="44"/>
      <c r="M79" s="44"/>
      <c r="N79" s="44"/>
    </row>
    <row r="80" spans="1:15" ht="17.25" customHeight="1">
      <c r="A80" s="14"/>
      <c r="B80" s="2"/>
      <c r="C80" s="15"/>
      <c r="D80" s="15"/>
      <c r="E80" s="129"/>
      <c r="F80" s="129"/>
      <c r="G80" s="129"/>
      <c r="H80" s="129"/>
      <c r="I80" s="129"/>
      <c r="J80" s="129"/>
      <c r="K80" s="129"/>
      <c r="L80" s="129"/>
      <c r="M80" s="129"/>
    </row>
    <row r="81" spans="1:15" ht="17.25" customHeight="1">
      <c r="A81" s="6"/>
      <c r="B81" s="88" t="s">
        <v>79</v>
      </c>
      <c r="C81" s="113"/>
      <c r="D81" s="89"/>
      <c r="E81" s="114" t="s">
        <v>0</v>
      </c>
      <c r="F81" s="115"/>
      <c r="G81" s="118" t="s">
        <v>5</v>
      </c>
      <c r="H81" s="119"/>
      <c r="I81" s="120"/>
      <c r="J81" s="88" t="s">
        <v>77</v>
      </c>
      <c r="K81" s="89"/>
      <c r="L81" s="88" t="s">
        <v>8</v>
      </c>
      <c r="M81" s="89"/>
      <c r="N81" s="88" t="s">
        <v>1</v>
      </c>
      <c r="O81" s="89"/>
    </row>
    <row r="82" spans="1:15" ht="17.25" customHeight="1">
      <c r="A82" s="7"/>
      <c r="B82" s="124" t="s">
        <v>9</v>
      </c>
      <c r="C82" s="125"/>
      <c r="D82" s="126"/>
      <c r="E82" s="116"/>
      <c r="F82" s="117"/>
      <c r="G82" s="121"/>
      <c r="H82" s="122"/>
      <c r="I82" s="123"/>
      <c r="J82" s="127" t="s">
        <v>78</v>
      </c>
      <c r="K82" s="128"/>
      <c r="L82" s="124" t="s">
        <v>10</v>
      </c>
      <c r="M82" s="126"/>
      <c r="N82" s="124" t="s">
        <v>87</v>
      </c>
      <c r="O82" s="126"/>
    </row>
    <row r="83" spans="1:15" ht="17.25" customHeight="1">
      <c r="A83" s="17" t="s">
        <v>12</v>
      </c>
      <c r="B83" s="106">
        <f>L77</f>
        <v>0</v>
      </c>
      <c r="C83" s="107"/>
      <c r="D83" s="9" t="s">
        <v>4</v>
      </c>
      <c r="E83" s="35">
        <f>C79</f>
        <v>0</v>
      </c>
      <c r="F83" s="9" t="s">
        <v>4</v>
      </c>
      <c r="G83" s="108">
        <v>2500</v>
      </c>
      <c r="H83" s="109"/>
      <c r="I83" s="22" t="s">
        <v>3</v>
      </c>
      <c r="J83" s="50">
        <f>E83*G83</f>
        <v>0</v>
      </c>
      <c r="K83" s="9" t="s">
        <v>2</v>
      </c>
      <c r="L83" s="56"/>
      <c r="M83" s="51" t="s">
        <v>2</v>
      </c>
      <c r="N83" s="46">
        <f>B83+J83-L83</f>
        <v>0</v>
      </c>
      <c r="O83" s="9" t="s">
        <v>2</v>
      </c>
    </row>
    <row r="84" spans="1:15" ht="17.25" customHeight="1">
      <c r="A84" s="17" t="s">
        <v>13</v>
      </c>
      <c r="B84" s="100">
        <f>B83</f>
        <v>0</v>
      </c>
      <c r="C84" s="101"/>
      <c r="D84" s="8" t="s">
        <v>4</v>
      </c>
      <c r="E84" s="36">
        <f>C79</f>
        <v>0</v>
      </c>
      <c r="F84" s="8" t="s">
        <v>4</v>
      </c>
      <c r="G84" s="98">
        <v>2100</v>
      </c>
      <c r="H84" s="99"/>
      <c r="I84" s="23" t="s">
        <v>3</v>
      </c>
      <c r="J84" s="33">
        <f t="shared" ref="J84:J94" si="9">E84*G84</f>
        <v>0</v>
      </c>
      <c r="K84" s="8" t="s">
        <v>2</v>
      </c>
      <c r="L84" s="57"/>
      <c r="M84" s="8" t="s">
        <v>2</v>
      </c>
      <c r="N84" s="33">
        <f t="shared" ref="N84:N94" si="10">B84+J84-L84</f>
        <v>0</v>
      </c>
      <c r="O84" s="8" t="s">
        <v>2</v>
      </c>
    </row>
    <row r="85" spans="1:15" ht="17.25" customHeight="1">
      <c r="A85" s="17" t="s">
        <v>14</v>
      </c>
      <c r="B85" s="100">
        <f t="shared" ref="B85:B94" si="11">B84</f>
        <v>0</v>
      </c>
      <c r="C85" s="101"/>
      <c r="D85" s="8" t="s">
        <v>4</v>
      </c>
      <c r="E85" s="36">
        <f>C79</f>
        <v>0</v>
      </c>
      <c r="F85" s="8" t="s">
        <v>4</v>
      </c>
      <c r="G85" s="98">
        <v>2200</v>
      </c>
      <c r="H85" s="99"/>
      <c r="I85" s="23" t="s">
        <v>3</v>
      </c>
      <c r="J85" s="33">
        <f t="shared" si="9"/>
        <v>0</v>
      </c>
      <c r="K85" s="8" t="s">
        <v>4</v>
      </c>
      <c r="L85" s="57"/>
      <c r="M85" s="8" t="s">
        <v>4</v>
      </c>
      <c r="N85" s="33">
        <f t="shared" si="10"/>
        <v>0</v>
      </c>
      <c r="O85" s="8" t="s">
        <v>4</v>
      </c>
    </row>
    <row r="86" spans="1:15" ht="17.25" customHeight="1">
      <c r="A86" s="17" t="s">
        <v>15</v>
      </c>
      <c r="B86" s="100">
        <f t="shared" si="11"/>
        <v>0</v>
      </c>
      <c r="C86" s="101"/>
      <c r="D86" s="8" t="s">
        <v>4</v>
      </c>
      <c r="E86" s="36">
        <f>C79</f>
        <v>0</v>
      </c>
      <c r="F86" s="8" t="s">
        <v>4</v>
      </c>
      <c r="G86" s="98">
        <v>2200</v>
      </c>
      <c r="H86" s="99"/>
      <c r="I86" s="23" t="s">
        <v>3</v>
      </c>
      <c r="J86" s="33">
        <f t="shared" si="9"/>
        <v>0</v>
      </c>
      <c r="K86" s="8" t="s">
        <v>4</v>
      </c>
      <c r="L86" s="57"/>
      <c r="M86" s="8" t="s">
        <v>4</v>
      </c>
      <c r="N86" s="33">
        <f t="shared" si="10"/>
        <v>0</v>
      </c>
      <c r="O86" s="8" t="s">
        <v>4</v>
      </c>
    </row>
    <row r="87" spans="1:15" ht="17.25" customHeight="1">
      <c r="A87" s="17" t="s">
        <v>16</v>
      </c>
      <c r="B87" s="100">
        <f t="shared" si="11"/>
        <v>0</v>
      </c>
      <c r="C87" s="101"/>
      <c r="D87" s="8" t="s">
        <v>4</v>
      </c>
      <c r="E87" s="36">
        <f>C79</f>
        <v>0</v>
      </c>
      <c r="F87" s="8" t="s">
        <v>4</v>
      </c>
      <c r="G87" s="98">
        <v>2200</v>
      </c>
      <c r="H87" s="99"/>
      <c r="I87" s="23" t="s">
        <v>3</v>
      </c>
      <c r="J87" s="33">
        <f t="shared" si="9"/>
        <v>0</v>
      </c>
      <c r="K87" s="8" t="s">
        <v>4</v>
      </c>
      <c r="L87" s="57"/>
      <c r="M87" s="8" t="s">
        <v>4</v>
      </c>
      <c r="N87" s="33">
        <f t="shared" si="10"/>
        <v>0</v>
      </c>
      <c r="O87" s="8" t="s">
        <v>4</v>
      </c>
    </row>
    <row r="88" spans="1:15" ht="17.25" customHeight="1">
      <c r="A88" s="17" t="s">
        <v>17</v>
      </c>
      <c r="B88" s="100">
        <f t="shared" si="11"/>
        <v>0</v>
      </c>
      <c r="C88" s="101"/>
      <c r="D88" s="8" t="s">
        <v>4</v>
      </c>
      <c r="E88" s="36">
        <f>C79</f>
        <v>0</v>
      </c>
      <c r="F88" s="8" t="s">
        <v>4</v>
      </c>
      <c r="G88" s="98">
        <v>2100</v>
      </c>
      <c r="H88" s="99"/>
      <c r="I88" s="23" t="s">
        <v>3</v>
      </c>
      <c r="J88" s="33">
        <f t="shared" si="9"/>
        <v>0</v>
      </c>
      <c r="K88" s="8" t="s">
        <v>4</v>
      </c>
      <c r="L88" s="57"/>
      <c r="M88" s="8" t="s">
        <v>4</v>
      </c>
      <c r="N88" s="33">
        <f t="shared" si="10"/>
        <v>0</v>
      </c>
      <c r="O88" s="8" t="s">
        <v>4</v>
      </c>
    </row>
    <row r="89" spans="1:15" ht="17.25" customHeight="1">
      <c r="A89" s="17" t="s">
        <v>18</v>
      </c>
      <c r="B89" s="100">
        <f t="shared" si="11"/>
        <v>0</v>
      </c>
      <c r="C89" s="101"/>
      <c r="D89" s="8" t="s">
        <v>4</v>
      </c>
      <c r="E89" s="36">
        <f>C78</f>
        <v>0</v>
      </c>
      <c r="F89" s="8" t="s">
        <v>4</v>
      </c>
      <c r="G89" s="98">
        <v>2100</v>
      </c>
      <c r="H89" s="99"/>
      <c r="I89" s="23" t="s">
        <v>3</v>
      </c>
      <c r="J89" s="33">
        <f t="shared" si="9"/>
        <v>0</v>
      </c>
      <c r="K89" s="8" t="s">
        <v>4</v>
      </c>
      <c r="L89" s="57"/>
      <c r="M89" s="8" t="s">
        <v>4</v>
      </c>
      <c r="N89" s="33">
        <f t="shared" si="10"/>
        <v>0</v>
      </c>
      <c r="O89" s="8" t="s">
        <v>4</v>
      </c>
    </row>
    <row r="90" spans="1:15" ht="17.25" customHeight="1">
      <c r="A90" s="17" t="s">
        <v>19</v>
      </c>
      <c r="B90" s="100">
        <f t="shared" si="11"/>
        <v>0</v>
      </c>
      <c r="C90" s="101"/>
      <c r="D90" s="8" t="s">
        <v>4</v>
      </c>
      <c r="E90" s="36">
        <f>C78</f>
        <v>0</v>
      </c>
      <c r="F90" s="8" t="s">
        <v>4</v>
      </c>
      <c r="G90" s="98">
        <v>2100</v>
      </c>
      <c r="H90" s="99"/>
      <c r="I90" s="23" t="s">
        <v>3</v>
      </c>
      <c r="J90" s="33">
        <f t="shared" si="9"/>
        <v>0</v>
      </c>
      <c r="K90" s="8" t="s">
        <v>4</v>
      </c>
      <c r="L90" s="57"/>
      <c r="M90" s="8" t="s">
        <v>4</v>
      </c>
      <c r="N90" s="33">
        <f t="shared" si="10"/>
        <v>0</v>
      </c>
      <c r="O90" s="8" t="s">
        <v>4</v>
      </c>
    </row>
    <row r="91" spans="1:15" ht="17.25" customHeight="1">
      <c r="A91" s="17" t="s">
        <v>20</v>
      </c>
      <c r="B91" s="100">
        <f t="shared" si="11"/>
        <v>0</v>
      </c>
      <c r="C91" s="101"/>
      <c r="D91" s="8" t="s">
        <v>4</v>
      </c>
      <c r="E91" s="36">
        <f>C78</f>
        <v>0</v>
      </c>
      <c r="F91" s="8" t="s">
        <v>4</v>
      </c>
      <c r="G91" s="98">
        <v>2000</v>
      </c>
      <c r="H91" s="99"/>
      <c r="I91" s="23" t="s">
        <v>3</v>
      </c>
      <c r="J91" s="33">
        <f t="shared" si="9"/>
        <v>0</v>
      </c>
      <c r="K91" s="8" t="s">
        <v>4</v>
      </c>
      <c r="L91" s="57"/>
      <c r="M91" s="8" t="s">
        <v>4</v>
      </c>
      <c r="N91" s="33">
        <f t="shared" si="10"/>
        <v>0</v>
      </c>
      <c r="O91" s="8" t="s">
        <v>4</v>
      </c>
    </row>
    <row r="92" spans="1:15" ht="17.25" customHeight="1">
      <c r="A92" s="17" t="s">
        <v>21</v>
      </c>
      <c r="B92" s="100">
        <f t="shared" si="11"/>
        <v>0</v>
      </c>
      <c r="C92" s="101"/>
      <c r="D92" s="8" t="s">
        <v>4</v>
      </c>
      <c r="E92" s="36">
        <f>C79</f>
        <v>0</v>
      </c>
      <c r="F92" s="8" t="s">
        <v>4</v>
      </c>
      <c r="G92" s="98">
        <v>2200</v>
      </c>
      <c r="H92" s="99"/>
      <c r="I92" s="23" t="s">
        <v>3</v>
      </c>
      <c r="J92" s="33">
        <f t="shared" si="9"/>
        <v>0</v>
      </c>
      <c r="K92" s="8" t="s">
        <v>4</v>
      </c>
      <c r="L92" s="57"/>
      <c r="M92" s="8" t="s">
        <v>4</v>
      </c>
      <c r="N92" s="33">
        <f t="shared" si="10"/>
        <v>0</v>
      </c>
      <c r="O92" s="8" t="s">
        <v>4</v>
      </c>
    </row>
    <row r="93" spans="1:15" ht="17.25" customHeight="1">
      <c r="A93" s="17" t="s">
        <v>22</v>
      </c>
      <c r="B93" s="100">
        <f t="shared" si="11"/>
        <v>0</v>
      </c>
      <c r="C93" s="101"/>
      <c r="D93" s="8" t="s">
        <v>4</v>
      </c>
      <c r="E93" s="36">
        <f>C79</f>
        <v>0</v>
      </c>
      <c r="F93" s="8" t="s">
        <v>4</v>
      </c>
      <c r="G93" s="98">
        <v>2200</v>
      </c>
      <c r="H93" s="99"/>
      <c r="I93" s="23" t="s">
        <v>3</v>
      </c>
      <c r="J93" s="33">
        <f t="shared" si="9"/>
        <v>0</v>
      </c>
      <c r="K93" s="8" t="s">
        <v>4</v>
      </c>
      <c r="L93" s="57"/>
      <c r="M93" s="8" t="s">
        <v>4</v>
      </c>
      <c r="N93" s="33">
        <f t="shared" si="10"/>
        <v>0</v>
      </c>
      <c r="O93" s="8" t="s">
        <v>4</v>
      </c>
    </row>
    <row r="94" spans="1:15" ht="17.25" customHeight="1">
      <c r="A94" s="18" t="s">
        <v>23</v>
      </c>
      <c r="B94" s="102">
        <f t="shared" si="11"/>
        <v>0</v>
      </c>
      <c r="C94" s="103"/>
      <c r="D94" s="10" t="s">
        <v>4</v>
      </c>
      <c r="E94" s="37">
        <f>C79</f>
        <v>0</v>
      </c>
      <c r="F94" s="10" t="s">
        <v>4</v>
      </c>
      <c r="G94" s="104">
        <v>2300</v>
      </c>
      <c r="H94" s="105"/>
      <c r="I94" s="24" t="s">
        <v>3</v>
      </c>
      <c r="J94" s="34">
        <f t="shared" si="9"/>
        <v>0</v>
      </c>
      <c r="K94" s="29" t="s">
        <v>4</v>
      </c>
      <c r="L94" s="58"/>
      <c r="M94" s="29" t="s">
        <v>4</v>
      </c>
      <c r="N94" s="62">
        <f t="shared" si="10"/>
        <v>0</v>
      </c>
      <c r="O94" s="29" t="s">
        <v>4</v>
      </c>
    </row>
    <row r="95" spans="1:15" ht="17.25" customHeight="1">
      <c r="A95" s="65" t="s">
        <v>90</v>
      </c>
      <c r="B95" s="19"/>
      <c r="C95" s="19"/>
      <c r="D95" s="19"/>
      <c r="E95" s="19"/>
      <c r="F95" s="19"/>
      <c r="G95" s="28"/>
      <c r="H95" s="19"/>
      <c r="I95" s="19"/>
      <c r="J95" s="85" t="s">
        <v>95</v>
      </c>
      <c r="K95" s="86"/>
      <c r="L95" s="86"/>
      <c r="M95" s="87"/>
      <c r="N95" s="74">
        <f>SUM(N83:N94)</f>
        <v>0</v>
      </c>
      <c r="O95" s="75" t="s">
        <v>2</v>
      </c>
    </row>
    <row r="96" spans="1:15" ht="17.25" customHeight="1" thickBot="1">
      <c r="A96" s="48" t="s">
        <v>91</v>
      </c>
      <c r="B96" s="19"/>
      <c r="C96" s="19"/>
      <c r="D96" s="19"/>
      <c r="E96" s="19"/>
      <c r="F96" s="19"/>
      <c r="G96" s="28"/>
      <c r="H96" s="19"/>
      <c r="I96" s="19"/>
      <c r="J96" s="82" t="s">
        <v>96</v>
      </c>
      <c r="K96" s="83"/>
      <c r="L96" s="83"/>
      <c r="M96" s="84"/>
      <c r="N96" s="76">
        <f>N95*2</f>
        <v>0</v>
      </c>
      <c r="O96" s="77" t="s">
        <v>92</v>
      </c>
    </row>
    <row r="97" spans="1:15" ht="17.25" customHeight="1" thickTop="1" thickBot="1">
      <c r="B97" s="1"/>
      <c r="C97" s="1"/>
      <c r="D97" s="3"/>
      <c r="E97" s="1"/>
      <c r="F97" s="3"/>
      <c r="G97" s="3"/>
      <c r="H97" s="1"/>
      <c r="I97" s="1"/>
      <c r="J97" s="79" t="s">
        <v>97</v>
      </c>
      <c r="K97" s="80"/>
      <c r="L97" s="80"/>
      <c r="M97" s="81"/>
      <c r="N97" s="68">
        <f>ROUNDDOWN(N96*100/110,0)</f>
        <v>0</v>
      </c>
      <c r="O97" s="13" t="s">
        <v>2</v>
      </c>
    </row>
    <row r="98" spans="1:15" ht="17.25" customHeight="1" thickTop="1">
      <c r="A98" s="1"/>
      <c r="B98" s="1"/>
      <c r="C98" s="1"/>
      <c r="D98" s="3"/>
      <c r="E98" s="1"/>
      <c r="F98" s="3"/>
      <c r="G98" s="3"/>
      <c r="H98" s="1"/>
      <c r="I98" s="1"/>
      <c r="J98" s="1"/>
      <c r="K98" s="38"/>
      <c r="L98" s="38"/>
      <c r="M98" s="38"/>
      <c r="N98" s="39"/>
      <c r="O98" s="40"/>
    </row>
    <row r="99" spans="1:15" ht="17.25" customHeight="1">
      <c r="A99" s="21" t="s">
        <v>26</v>
      </c>
      <c r="B99" s="21" t="s">
        <v>55</v>
      </c>
      <c r="C99" s="21"/>
      <c r="D99" s="3"/>
      <c r="E99" s="1"/>
      <c r="F99" s="3"/>
      <c r="G99" s="3"/>
      <c r="H99" s="1"/>
      <c r="I99" s="1"/>
      <c r="J99" s="1"/>
      <c r="K99" s="3"/>
      <c r="L99" s="1"/>
      <c r="M99" s="3"/>
    </row>
    <row r="100" spans="1:15" ht="17.25" customHeight="1">
      <c r="A100" s="4"/>
      <c r="B100" s="1"/>
      <c r="C100" s="1"/>
      <c r="D100" s="3"/>
      <c r="E100" s="48" t="s">
        <v>86</v>
      </c>
      <c r="F100" s="3"/>
      <c r="G100" s="3"/>
      <c r="H100" s="1"/>
      <c r="I100" s="1"/>
      <c r="J100" s="1"/>
      <c r="K100" s="3"/>
      <c r="L100" s="1"/>
      <c r="M100" s="3"/>
    </row>
    <row r="101" spans="1:15" ht="17.25" customHeight="1">
      <c r="A101" s="110" t="s">
        <v>83</v>
      </c>
      <c r="B101" s="111"/>
      <c r="C101" s="67"/>
      <c r="D101" s="52" t="s">
        <v>2</v>
      </c>
      <c r="E101" s="92" t="s">
        <v>80</v>
      </c>
      <c r="F101" s="93"/>
      <c r="G101" s="94">
        <v>140</v>
      </c>
      <c r="H101" s="95"/>
      <c r="I101" s="43" t="s">
        <v>82</v>
      </c>
      <c r="J101" s="90" t="s">
        <v>84</v>
      </c>
      <c r="K101" s="91"/>
      <c r="L101" s="47">
        <f>C101*G101*0.85</f>
        <v>0</v>
      </c>
      <c r="M101" s="53" t="s">
        <v>2</v>
      </c>
      <c r="N101" s="45"/>
    </row>
    <row r="102" spans="1:15" ht="17.25" customHeight="1">
      <c r="A102" s="112" t="s">
        <v>6</v>
      </c>
      <c r="B102" s="112"/>
      <c r="C102" s="67"/>
      <c r="D102" s="52" t="s">
        <v>2</v>
      </c>
      <c r="E102" s="54" t="s">
        <v>88</v>
      </c>
      <c r="F102" s="44"/>
      <c r="G102" s="39"/>
      <c r="H102" s="44"/>
      <c r="I102" s="44"/>
      <c r="J102" s="44"/>
      <c r="K102" s="44"/>
      <c r="L102" s="44"/>
      <c r="M102" s="44"/>
      <c r="N102" s="44"/>
    </row>
    <row r="103" spans="1:15" ht="17.25" customHeight="1">
      <c r="A103" s="112" t="s">
        <v>7</v>
      </c>
      <c r="B103" s="112"/>
      <c r="C103" s="67"/>
      <c r="D103" s="52" t="s">
        <v>2</v>
      </c>
      <c r="E103" s="54" t="s">
        <v>89</v>
      </c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1:15" ht="17.25" customHeight="1">
      <c r="A104" s="14"/>
      <c r="B104" s="2"/>
      <c r="C104" s="15"/>
      <c r="D104" s="15"/>
      <c r="E104" s="49"/>
      <c r="F104" s="49"/>
      <c r="G104" s="49"/>
      <c r="H104" s="49"/>
      <c r="I104" s="49"/>
      <c r="J104" s="49"/>
      <c r="K104" s="49"/>
      <c r="L104" s="49"/>
      <c r="M104" s="49"/>
    </row>
    <row r="105" spans="1:15" ht="17.25" customHeight="1">
      <c r="A105" s="6"/>
      <c r="B105" s="88" t="s">
        <v>79</v>
      </c>
      <c r="C105" s="113"/>
      <c r="D105" s="89"/>
      <c r="E105" s="114" t="s">
        <v>0</v>
      </c>
      <c r="F105" s="115"/>
      <c r="G105" s="118" t="s">
        <v>5</v>
      </c>
      <c r="H105" s="119"/>
      <c r="I105" s="120"/>
      <c r="J105" s="88" t="s">
        <v>77</v>
      </c>
      <c r="K105" s="89"/>
      <c r="L105" s="88" t="s">
        <v>8</v>
      </c>
      <c r="M105" s="89"/>
      <c r="N105" s="88" t="s">
        <v>1</v>
      </c>
      <c r="O105" s="89"/>
    </row>
    <row r="106" spans="1:15" ht="17.25" customHeight="1">
      <c r="A106" s="7"/>
      <c r="B106" s="124" t="s">
        <v>9</v>
      </c>
      <c r="C106" s="125"/>
      <c r="D106" s="126"/>
      <c r="E106" s="116"/>
      <c r="F106" s="117"/>
      <c r="G106" s="121"/>
      <c r="H106" s="122"/>
      <c r="I106" s="123"/>
      <c r="J106" s="127" t="s">
        <v>78</v>
      </c>
      <c r="K106" s="128"/>
      <c r="L106" s="124" t="s">
        <v>10</v>
      </c>
      <c r="M106" s="126"/>
      <c r="N106" s="124" t="s">
        <v>87</v>
      </c>
      <c r="O106" s="126"/>
    </row>
    <row r="107" spans="1:15" ht="17.25" customHeight="1">
      <c r="A107" s="17" t="s">
        <v>12</v>
      </c>
      <c r="B107" s="106">
        <f>L101</f>
        <v>0</v>
      </c>
      <c r="C107" s="107"/>
      <c r="D107" s="9" t="s">
        <v>4</v>
      </c>
      <c r="E107" s="35">
        <f>C103</f>
        <v>0</v>
      </c>
      <c r="F107" s="9" t="s">
        <v>4</v>
      </c>
      <c r="G107" s="108">
        <v>26200</v>
      </c>
      <c r="H107" s="109"/>
      <c r="I107" s="22" t="s">
        <v>3</v>
      </c>
      <c r="J107" s="50">
        <f>E107*G107</f>
        <v>0</v>
      </c>
      <c r="K107" s="9" t="s">
        <v>2</v>
      </c>
      <c r="L107" s="56"/>
      <c r="M107" s="51" t="s">
        <v>2</v>
      </c>
      <c r="N107" s="46">
        <f>B107+J107-L107</f>
        <v>0</v>
      </c>
      <c r="O107" s="9" t="s">
        <v>2</v>
      </c>
    </row>
    <row r="108" spans="1:15" ht="17.25" customHeight="1">
      <c r="A108" s="17" t="s">
        <v>13</v>
      </c>
      <c r="B108" s="100">
        <f>B107</f>
        <v>0</v>
      </c>
      <c r="C108" s="101"/>
      <c r="D108" s="8" t="s">
        <v>4</v>
      </c>
      <c r="E108" s="36">
        <f>C103</f>
        <v>0</v>
      </c>
      <c r="F108" s="8" t="s">
        <v>4</v>
      </c>
      <c r="G108" s="98">
        <v>25700</v>
      </c>
      <c r="H108" s="99"/>
      <c r="I108" s="23" t="s">
        <v>3</v>
      </c>
      <c r="J108" s="33">
        <f t="shared" ref="J108:J118" si="12">E108*G108</f>
        <v>0</v>
      </c>
      <c r="K108" s="8" t="s">
        <v>2</v>
      </c>
      <c r="L108" s="57"/>
      <c r="M108" s="8" t="s">
        <v>2</v>
      </c>
      <c r="N108" s="33">
        <f t="shared" ref="N108:N118" si="13">B108+J108-L108</f>
        <v>0</v>
      </c>
      <c r="O108" s="8" t="s">
        <v>2</v>
      </c>
    </row>
    <row r="109" spans="1:15" ht="17.25" customHeight="1">
      <c r="A109" s="17" t="s">
        <v>14</v>
      </c>
      <c r="B109" s="100">
        <f t="shared" ref="B109:B118" si="14">B108</f>
        <v>0</v>
      </c>
      <c r="C109" s="101"/>
      <c r="D109" s="8" t="s">
        <v>4</v>
      </c>
      <c r="E109" s="36">
        <f>C103</f>
        <v>0</v>
      </c>
      <c r="F109" s="8" t="s">
        <v>4</v>
      </c>
      <c r="G109" s="98">
        <v>22400</v>
      </c>
      <c r="H109" s="99"/>
      <c r="I109" s="23" t="s">
        <v>3</v>
      </c>
      <c r="J109" s="33">
        <f t="shared" si="12"/>
        <v>0</v>
      </c>
      <c r="K109" s="8" t="s">
        <v>4</v>
      </c>
      <c r="L109" s="57"/>
      <c r="M109" s="8" t="s">
        <v>4</v>
      </c>
      <c r="N109" s="33">
        <f t="shared" si="13"/>
        <v>0</v>
      </c>
      <c r="O109" s="8" t="s">
        <v>4</v>
      </c>
    </row>
    <row r="110" spans="1:15" ht="17.25" customHeight="1">
      <c r="A110" s="17" t="s">
        <v>15</v>
      </c>
      <c r="B110" s="100">
        <f t="shared" si="14"/>
        <v>0</v>
      </c>
      <c r="C110" s="101"/>
      <c r="D110" s="8" t="s">
        <v>4</v>
      </c>
      <c r="E110" s="36">
        <f>C103</f>
        <v>0</v>
      </c>
      <c r="F110" s="8" t="s">
        <v>4</v>
      </c>
      <c r="G110" s="98">
        <v>9400</v>
      </c>
      <c r="H110" s="99"/>
      <c r="I110" s="23" t="s">
        <v>3</v>
      </c>
      <c r="J110" s="33">
        <f t="shared" si="12"/>
        <v>0</v>
      </c>
      <c r="K110" s="8" t="s">
        <v>4</v>
      </c>
      <c r="L110" s="57"/>
      <c r="M110" s="8" t="s">
        <v>4</v>
      </c>
      <c r="N110" s="33">
        <f t="shared" si="13"/>
        <v>0</v>
      </c>
      <c r="O110" s="8" t="s">
        <v>4</v>
      </c>
    </row>
    <row r="111" spans="1:15" ht="17.25" customHeight="1">
      <c r="A111" s="17" t="s">
        <v>16</v>
      </c>
      <c r="B111" s="100">
        <f t="shared" si="14"/>
        <v>0</v>
      </c>
      <c r="C111" s="101"/>
      <c r="D111" s="8" t="s">
        <v>4</v>
      </c>
      <c r="E111" s="36">
        <f>C103</f>
        <v>0</v>
      </c>
      <c r="F111" s="8" t="s">
        <v>4</v>
      </c>
      <c r="G111" s="98">
        <v>9100</v>
      </c>
      <c r="H111" s="99"/>
      <c r="I111" s="23" t="s">
        <v>3</v>
      </c>
      <c r="J111" s="33">
        <f t="shared" si="12"/>
        <v>0</v>
      </c>
      <c r="K111" s="8" t="s">
        <v>4</v>
      </c>
      <c r="L111" s="57"/>
      <c r="M111" s="8" t="s">
        <v>4</v>
      </c>
      <c r="N111" s="33">
        <f t="shared" si="13"/>
        <v>0</v>
      </c>
      <c r="O111" s="8" t="s">
        <v>4</v>
      </c>
    </row>
    <row r="112" spans="1:15" ht="17.25" customHeight="1">
      <c r="A112" s="17" t="s">
        <v>17</v>
      </c>
      <c r="B112" s="100">
        <f t="shared" si="14"/>
        <v>0</v>
      </c>
      <c r="C112" s="101"/>
      <c r="D112" s="8" t="s">
        <v>4</v>
      </c>
      <c r="E112" s="36">
        <f>C103</f>
        <v>0</v>
      </c>
      <c r="F112" s="8" t="s">
        <v>4</v>
      </c>
      <c r="G112" s="98">
        <v>10600</v>
      </c>
      <c r="H112" s="99"/>
      <c r="I112" s="23" t="s">
        <v>3</v>
      </c>
      <c r="J112" s="33">
        <f t="shared" si="12"/>
        <v>0</v>
      </c>
      <c r="K112" s="8" t="s">
        <v>4</v>
      </c>
      <c r="L112" s="57"/>
      <c r="M112" s="8" t="s">
        <v>4</v>
      </c>
      <c r="N112" s="33">
        <f t="shared" si="13"/>
        <v>0</v>
      </c>
      <c r="O112" s="8" t="s">
        <v>4</v>
      </c>
    </row>
    <row r="113" spans="1:15" ht="17.25" customHeight="1">
      <c r="A113" s="17" t="s">
        <v>18</v>
      </c>
      <c r="B113" s="100">
        <f t="shared" si="14"/>
        <v>0</v>
      </c>
      <c r="C113" s="101"/>
      <c r="D113" s="8" t="s">
        <v>4</v>
      </c>
      <c r="E113" s="36">
        <f>C102</f>
        <v>0</v>
      </c>
      <c r="F113" s="8" t="s">
        <v>4</v>
      </c>
      <c r="G113" s="98">
        <v>16000</v>
      </c>
      <c r="H113" s="99"/>
      <c r="I113" s="23" t="s">
        <v>28</v>
      </c>
      <c r="J113" s="33">
        <f t="shared" si="12"/>
        <v>0</v>
      </c>
      <c r="K113" s="8" t="s">
        <v>4</v>
      </c>
      <c r="L113" s="57"/>
      <c r="M113" s="8" t="s">
        <v>4</v>
      </c>
      <c r="N113" s="33">
        <f t="shared" si="13"/>
        <v>0</v>
      </c>
      <c r="O113" s="8" t="s">
        <v>4</v>
      </c>
    </row>
    <row r="114" spans="1:15" ht="17.25" customHeight="1">
      <c r="A114" s="17" t="s">
        <v>19</v>
      </c>
      <c r="B114" s="100">
        <f t="shared" si="14"/>
        <v>0</v>
      </c>
      <c r="C114" s="101"/>
      <c r="D114" s="8" t="s">
        <v>4</v>
      </c>
      <c r="E114" s="36">
        <f>C102</f>
        <v>0</v>
      </c>
      <c r="F114" s="8" t="s">
        <v>4</v>
      </c>
      <c r="G114" s="98">
        <v>16900</v>
      </c>
      <c r="H114" s="99"/>
      <c r="I114" s="23" t="s">
        <v>3</v>
      </c>
      <c r="J114" s="33">
        <f t="shared" si="12"/>
        <v>0</v>
      </c>
      <c r="K114" s="8" t="s">
        <v>4</v>
      </c>
      <c r="L114" s="57"/>
      <c r="M114" s="8" t="s">
        <v>4</v>
      </c>
      <c r="N114" s="33">
        <f t="shared" si="13"/>
        <v>0</v>
      </c>
      <c r="O114" s="8" t="s">
        <v>4</v>
      </c>
    </row>
    <row r="115" spans="1:15" ht="17.25" customHeight="1">
      <c r="A115" s="17" t="s">
        <v>20</v>
      </c>
      <c r="B115" s="100">
        <f t="shared" si="14"/>
        <v>0</v>
      </c>
      <c r="C115" s="101"/>
      <c r="D115" s="8" t="s">
        <v>4</v>
      </c>
      <c r="E115" s="36">
        <f>C102</f>
        <v>0</v>
      </c>
      <c r="F115" s="8" t="s">
        <v>4</v>
      </c>
      <c r="G115" s="98">
        <v>14100</v>
      </c>
      <c r="H115" s="99"/>
      <c r="I115" s="23" t="s">
        <v>3</v>
      </c>
      <c r="J115" s="33">
        <f t="shared" si="12"/>
        <v>0</v>
      </c>
      <c r="K115" s="8" t="s">
        <v>4</v>
      </c>
      <c r="L115" s="57"/>
      <c r="M115" s="8" t="s">
        <v>4</v>
      </c>
      <c r="N115" s="33">
        <f t="shared" si="13"/>
        <v>0</v>
      </c>
      <c r="O115" s="8" t="s">
        <v>4</v>
      </c>
    </row>
    <row r="116" spans="1:15" ht="17.25" customHeight="1">
      <c r="A116" s="17" t="s">
        <v>21</v>
      </c>
      <c r="B116" s="100">
        <f t="shared" si="14"/>
        <v>0</v>
      </c>
      <c r="C116" s="101"/>
      <c r="D116" s="8" t="s">
        <v>4</v>
      </c>
      <c r="E116" s="36">
        <f>C103</f>
        <v>0</v>
      </c>
      <c r="F116" s="8" t="s">
        <v>4</v>
      </c>
      <c r="G116" s="98">
        <v>10800</v>
      </c>
      <c r="H116" s="99"/>
      <c r="I116" s="23" t="s">
        <v>3</v>
      </c>
      <c r="J116" s="33">
        <f t="shared" si="12"/>
        <v>0</v>
      </c>
      <c r="K116" s="8" t="s">
        <v>4</v>
      </c>
      <c r="L116" s="57"/>
      <c r="M116" s="8" t="s">
        <v>4</v>
      </c>
      <c r="N116" s="33">
        <f t="shared" si="13"/>
        <v>0</v>
      </c>
      <c r="O116" s="8" t="s">
        <v>4</v>
      </c>
    </row>
    <row r="117" spans="1:15" ht="17.25" customHeight="1">
      <c r="A117" s="17" t="s">
        <v>22</v>
      </c>
      <c r="B117" s="100">
        <f t="shared" si="14"/>
        <v>0</v>
      </c>
      <c r="C117" s="101"/>
      <c r="D117" s="8" t="s">
        <v>4</v>
      </c>
      <c r="E117" s="36">
        <f>C103</f>
        <v>0</v>
      </c>
      <c r="F117" s="8" t="s">
        <v>4</v>
      </c>
      <c r="G117" s="98">
        <v>13100</v>
      </c>
      <c r="H117" s="99"/>
      <c r="I117" s="23" t="s">
        <v>3</v>
      </c>
      <c r="J117" s="33">
        <f t="shared" si="12"/>
        <v>0</v>
      </c>
      <c r="K117" s="8" t="s">
        <v>4</v>
      </c>
      <c r="L117" s="57"/>
      <c r="M117" s="8" t="s">
        <v>4</v>
      </c>
      <c r="N117" s="33">
        <f t="shared" si="13"/>
        <v>0</v>
      </c>
      <c r="O117" s="8" t="s">
        <v>4</v>
      </c>
    </row>
    <row r="118" spans="1:15" ht="17.25" customHeight="1">
      <c r="A118" s="18" t="s">
        <v>23</v>
      </c>
      <c r="B118" s="102">
        <f t="shared" si="14"/>
        <v>0</v>
      </c>
      <c r="C118" s="103"/>
      <c r="D118" s="10" t="s">
        <v>4</v>
      </c>
      <c r="E118" s="37">
        <f>C103</f>
        <v>0</v>
      </c>
      <c r="F118" s="10" t="s">
        <v>4</v>
      </c>
      <c r="G118" s="104">
        <v>24100</v>
      </c>
      <c r="H118" s="105"/>
      <c r="I118" s="24" t="s">
        <v>3</v>
      </c>
      <c r="J118" s="34">
        <f t="shared" si="12"/>
        <v>0</v>
      </c>
      <c r="K118" s="29" t="s">
        <v>4</v>
      </c>
      <c r="L118" s="58"/>
      <c r="M118" s="29" t="s">
        <v>4</v>
      </c>
      <c r="N118" s="62">
        <f t="shared" si="13"/>
        <v>0</v>
      </c>
      <c r="O118" s="29" t="s">
        <v>4</v>
      </c>
    </row>
    <row r="119" spans="1:15" ht="17.25" customHeight="1">
      <c r="A119" s="65" t="s">
        <v>90</v>
      </c>
      <c r="B119" s="19"/>
      <c r="C119" s="19"/>
      <c r="D119" s="19"/>
      <c r="E119" s="19"/>
      <c r="F119" s="19"/>
      <c r="G119" s="28"/>
      <c r="H119" s="19"/>
      <c r="I119" s="19"/>
      <c r="J119" s="85" t="s">
        <v>95</v>
      </c>
      <c r="K119" s="86"/>
      <c r="L119" s="86"/>
      <c r="M119" s="87"/>
      <c r="N119" s="74">
        <f>SUM(N107:N118)</f>
        <v>0</v>
      </c>
      <c r="O119" s="75" t="s">
        <v>2</v>
      </c>
    </row>
    <row r="120" spans="1:15" ht="17.25" customHeight="1" thickBot="1">
      <c r="A120" s="48" t="s">
        <v>91</v>
      </c>
      <c r="B120" s="19"/>
      <c r="C120" s="19"/>
      <c r="D120" s="19"/>
      <c r="E120" s="19"/>
      <c r="F120" s="19"/>
      <c r="G120" s="28"/>
      <c r="H120" s="19"/>
      <c r="I120" s="19"/>
      <c r="J120" s="82" t="s">
        <v>96</v>
      </c>
      <c r="K120" s="83"/>
      <c r="L120" s="83"/>
      <c r="M120" s="84"/>
      <c r="N120" s="76">
        <f>N119*2</f>
        <v>0</v>
      </c>
      <c r="O120" s="77" t="s">
        <v>92</v>
      </c>
    </row>
    <row r="121" spans="1:15" ht="17.25" customHeight="1" thickTop="1" thickBot="1">
      <c r="B121" s="1"/>
      <c r="C121" s="1"/>
      <c r="D121" s="3"/>
      <c r="E121" s="1"/>
      <c r="F121" s="3"/>
      <c r="G121" s="3"/>
      <c r="H121" s="1"/>
      <c r="I121" s="1"/>
      <c r="J121" s="79" t="s">
        <v>97</v>
      </c>
      <c r="K121" s="80"/>
      <c r="L121" s="80"/>
      <c r="M121" s="81"/>
      <c r="N121" s="68">
        <f>ROUNDDOWN(N120*100/110,0)</f>
        <v>0</v>
      </c>
      <c r="O121" s="13" t="s">
        <v>2</v>
      </c>
    </row>
    <row r="122" spans="1:15" ht="17.25" customHeight="1" thickTop="1">
      <c r="A122" s="1"/>
      <c r="B122" s="1"/>
      <c r="C122" s="1"/>
      <c r="D122" s="3"/>
      <c r="E122" s="1"/>
      <c r="F122" s="3"/>
      <c r="G122" s="3"/>
      <c r="H122" s="1"/>
      <c r="I122" s="1"/>
      <c r="J122" s="1"/>
      <c r="K122" s="38"/>
      <c r="L122" s="38"/>
      <c r="M122" s="38"/>
      <c r="N122" s="39"/>
      <c r="O122" s="40"/>
    </row>
    <row r="123" spans="1:15" ht="17.25" customHeight="1">
      <c r="A123" s="1"/>
      <c r="B123" s="1"/>
      <c r="C123" s="1"/>
      <c r="D123" s="3"/>
      <c r="E123" s="1"/>
      <c r="F123" s="3"/>
      <c r="G123" s="3"/>
      <c r="H123" s="1"/>
      <c r="I123" s="1"/>
      <c r="J123" s="1"/>
      <c r="K123" s="38"/>
      <c r="L123" s="38"/>
      <c r="M123" s="38"/>
      <c r="N123" s="39"/>
      <c r="O123" s="40"/>
    </row>
    <row r="124" spans="1:15" ht="17.25" customHeight="1">
      <c r="A124" s="21" t="s">
        <v>27</v>
      </c>
      <c r="B124" s="21" t="s">
        <v>54</v>
      </c>
      <c r="C124" s="21"/>
      <c r="D124" s="3"/>
      <c r="E124" s="1"/>
      <c r="F124" s="3"/>
      <c r="G124" s="3"/>
      <c r="H124" s="1"/>
      <c r="I124" s="1"/>
      <c r="J124" s="1"/>
      <c r="K124" s="3"/>
      <c r="L124" s="1"/>
      <c r="M124" s="3"/>
    </row>
    <row r="125" spans="1:15" ht="17.25" customHeight="1">
      <c r="A125" s="4"/>
      <c r="B125" s="1"/>
      <c r="C125" s="1"/>
      <c r="D125" s="3"/>
      <c r="E125" s="48" t="s">
        <v>86</v>
      </c>
      <c r="F125" s="3"/>
      <c r="G125" s="3"/>
      <c r="H125" s="1"/>
      <c r="I125" s="1"/>
      <c r="J125" s="1"/>
      <c r="K125" s="3"/>
      <c r="L125" s="1"/>
      <c r="M125" s="3"/>
    </row>
    <row r="126" spans="1:15" ht="17.25" customHeight="1">
      <c r="A126" s="110" t="s">
        <v>83</v>
      </c>
      <c r="B126" s="111"/>
      <c r="C126" s="67"/>
      <c r="D126" s="52" t="s">
        <v>2</v>
      </c>
      <c r="E126" s="92" t="s">
        <v>80</v>
      </c>
      <c r="F126" s="93"/>
      <c r="G126" s="94">
        <v>72</v>
      </c>
      <c r="H126" s="95"/>
      <c r="I126" s="43" t="s">
        <v>82</v>
      </c>
      <c r="J126" s="90" t="s">
        <v>84</v>
      </c>
      <c r="K126" s="91"/>
      <c r="L126" s="47">
        <f>C126*G126*0.85</f>
        <v>0</v>
      </c>
      <c r="M126" s="53" t="s">
        <v>2</v>
      </c>
      <c r="N126" s="45"/>
    </row>
    <row r="127" spans="1:15" ht="17.25" customHeight="1">
      <c r="A127" s="112" t="s">
        <v>6</v>
      </c>
      <c r="B127" s="112"/>
      <c r="C127" s="67"/>
      <c r="D127" s="52" t="s">
        <v>2</v>
      </c>
      <c r="E127" s="54" t="s">
        <v>88</v>
      </c>
      <c r="F127" s="44"/>
      <c r="G127" s="39"/>
      <c r="H127" s="44"/>
      <c r="I127" s="44"/>
      <c r="J127" s="44"/>
      <c r="K127" s="44"/>
      <c r="L127" s="44"/>
      <c r="M127" s="44"/>
      <c r="N127" s="44"/>
    </row>
    <row r="128" spans="1:15" ht="17.25" customHeight="1">
      <c r="A128" s="112" t="s">
        <v>7</v>
      </c>
      <c r="B128" s="112"/>
      <c r="C128" s="67"/>
      <c r="D128" s="52" t="s">
        <v>2</v>
      </c>
      <c r="E128" s="54" t="s">
        <v>89</v>
      </c>
      <c r="F128" s="44"/>
      <c r="G128" s="44"/>
      <c r="H128" s="44"/>
      <c r="I128" s="44"/>
      <c r="J128" s="44"/>
      <c r="K128" s="44"/>
      <c r="L128" s="44"/>
      <c r="M128" s="44"/>
      <c r="N128" s="44"/>
    </row>
    <row r="129" spans="1:15" ht="17.25" customHeight="1">
      <c r="A129" s="14"/>
      <c r="B129" s="2"/>
      <c r="C129" s="15"/>
      <c r="D129" s="15"/>
      <c r="E129" s="49"/>
      <c r="F129" s="49"/>
      <c r="G129" s="49"/>
      <c r="H129" s="49"/>
      <c r="I129" s="49"/>
      <c r="J129" s="49"/>
      <c r="K129" s="49"/>
      <c r="L129" s="49"/>
      <c r="M129" s="49"/>
    </row>
    <row r="130" spans="1:15" ht="17.25" customHeight="1">
      <c r="A130" s="6"/>
      <c r="B130" s="88" t="s">
        <v>79</v>
      </c>
      <c r="C130" s="113"/>
      <c r="D130" s="89"/>
      <c r="E130" s="114" t="s">
        <v>0</v>
      </c>
      <c r="F130" s="115"/>
      <c r="G130" s="118" t="s">
        <v>5</v>
      </c>
      <c r="H130" s="119"/>
      <c r="I130" s="120"/>
      <c r="J130" s="88" t="s">
        <v>77</v>
      </c>
      <c r="K130" s="89"/>
      <c r="L130" s="88" t="s">
        <v>8</v>
      </c>
      <c r="M130" s="89"/>
      <c r="N130" s="88" t="s">
        <v>1</v>
      </c>
      <c r="O130" s="89"/>
    </row>
    <row r="131" spans="1:15" ht="17.25" customHeight="1">
      <c r="A131" s="7"/>
      <c r="B131" s="124" t="s">
        <v>9</v>
      </c>
      <c r="C131" s="125"/>
      <c r="D131" s="126"/>
      <c r="E131" s="116"/>
      <c r="F131" s="117"/>
      <c r="G131" s="121"/>
      <c r="H131" s="122"/>
      <c r="I131" s="123"/>
      <c r="J131" s="127" t="s">
        <v>78</v>
      </c>
      <c r="K131" s="128"/>
      <c r="L131" s="124" t="s">
        <v>10</v>
      </c>
      <c r="M131" s="126"/>
      <c r="N131" s="124" t="s">
        <v>87</v>
      </c>
      <c r="O131" s="126"/>
    </row>
    <row r="132" spans="1:15" ht="17.25" customHeight="1">
      <c r="A132" s="17" t="s">
        <v>12</v>
      </c>
      <c r="B132" s="106">
        <f>L126</f>
        <v>0</v>
      </c>
      <c r="C132" s="107"/>
      <c r="D132" s="9" t="s">
        <v>4</v>
      </c>
      <c r="E132" s="35">
        <f>C128</f>
        <v>0</v>
      </c>
      <c r="F132" s="9" t="s">
        <v>4</v>
      </c>
      <c r="G132" s="108">
        <v>4500</v>
      </c>
      <c r="H132" s="109"/>
      <c r="I132" s="22" t="s">
        <v>3</v>
      </c>
      <c r="J132" s="50">
        <f>E132*G132</f>
        <v>0</v>
      </c>
      <c r="K132" s="9" t="s">
        <v>2</v>
      </c>
      <c r="L132" s="56"/>
      <c r="M132" s="51" t="s">
        <v>2</v>
      </c>
      <c r="N132" s="46">
        <f>B132+J132-L132</f>
        <v>0</v>
      </c>
      <c r="O132" s="9" t="s">
        <v>2</v>
      </c>
    </row>
    <row r="133" spans="1:15" ht="17.25" customHeight="1">
      <c r="A133" s="17" t="s">
        <v>13</v>
      </c>
      <c r="B133" s="100">
        <f>B132</f>
        <v>0</v>
      </c>
      <c r="C133" s="101"/>
      <c r="D133" s="8" t="s">
        <v>4</v>
      </c>
      <c r="E133" s="36">
        <f>C128</f>
        <v>0</v>
      </c>
      <c r="F133" s="8" t="s">
        <v>4</v>
      </c>
      <c r="G133" s="98">
        <v>4000</v>
      </c>
      <c r="H133" s="99"/>
      <c r="I133" s="23" t="s">
        <v>3</v>
      </c>
      <c r="J133" s="33">
        <f t="shared" ref="J133:J143" si="15">E133*G133</f>
        <v>0</v>
      </c>
      <c r="K133" s="8" t="s">
        <v>2</v>
      </c>
      <c r="L133" s="57"/>
      <c r="M133" s="8" t="s">
        <v>2</v>
      </c>
      <c r="N133" s="33">
        <f t="shared" ref="N133:N143" si="16">B133+J133-L133</f>
        <v>0</v>
      </c>
      <c r="O133" s="8" t="s">
        <v>2</v>
      </c>
    </row>
    <row r="134" spans="1:15" ht="17.25" customHeight="1">
      <c r="A134" s="17" t="s">
        <v>14</v>
      </c>
      <c r="B134" s="100">
        <f t="shared" ref="B134:B143" si="17">B133</f>
        <v>0</v>
      </c>
      <c r="C134" s="101"/>
      <c r="D134" s="8" t="s">
        <v>4</v>
      </c>
      <c r="E134" s="36">
        <f>C128</f>
        <v>0</v>
      </c>
      <c r="F134" s="8" t="s">
        <v>4</v>
      </c>
      <c r="G134" s="98">
        <v>3700</v>
      </c>
      <c r="H134" s="99"/>
      <c r="I134" s="23" t="s">
        <v>3</v>
      </c>
      <c r="J134" s="33">
        <f t="shared" si="15"/>
        <v>0</v>
      </c>
      <c r="K134" s="8" t="s">
        <v>4</v>
      </c>
      <c r="L134" s="57"/>
      <c r="M134" s="8" t="s">
        <v>4</v>
      </c>
      <c r="N134" s="33">
        <f t="shared" si="16"/>
        <v>0</v>
      </c>
      <c r="O134" s="8" t="s">
        <v>4</v>
      </c>
    </row>
    <row r="135" spans="1:15" ht="17.25" customHeight="1">
      <c r="A135" s="17" t="s">
        <v>15</v>
      </c>
      <c r="B135" s="100">
        <f t="shared" si="17"/>
        <v>0</v>
      </c>
      <c r="C135" s="101"/>
      <c r="D135" s="8" t="s">
        <v>4</v>
      </c>
      <c r="E135" s="36">
        <f>C128</f>
        <v>0</v>
      </c>
      <c r="F135" s="8" t="s">
        <v>4</v>
      </c>
      <c r="G135" s="98">
        <v>2900</v>
      </c>
      <c r="H135" s="99"/>
      <c r="I135" s="23" t="s">
        <v>3</v>
      </c>
      <c r="J135" s="33">
        <f t="shared" si="15"/>
        <v>0</v>
      </c>
      <c r="K135" s="8" t="s">
        <v>4</v>
      </c>
      <c r="L135" s="57"/>
      <c r="M135" s="8" t="s">
        <v>4</v>
      </c>
      <c r="N135" s="33">
        <f t="shared" si="16"/>
        <v>0</v>
      </c>
      <c r="O135" s="8" t="s">
        <v>4</v>
      </c>
    </row>
    <row r="136" spans="1:15" ht="17.25" customHeight="1">
      <c r="A136" s="17" t="s">
        <v>16</v>
      </c>
      <c r="B136" s="100">
        <f t="shared" si="17"/>
        <v>0</v>
      </c>
      <c r="C136" s="101"/>
      <c r="D136" s="8" t="s">
        <v>4</v>
      </c>
      <c r="E136" s="36">
        <f>C128</f>
        <v>0</v>
      </c>
      <c r="F136" s="8" t="s">
        <v>4</v>
      </c>
      <c r="G136" s="98">
        <v>2900</v>
      </c>
      <c r="H136" s="99"/>
      <c r="I136" s="23" t="s">
        <v>3</v>
      </c>
      <c r="J136" s="33">
        <f t="shared" si="15"/>
        <v>0</v>
      </c>
      <c r="K136" s="8" t="s">
        <v>4</v>
      </c>
      <c r="L136" s="57"/>
      <c r="M136" s="8" t="s">
        <v>4</v>
      </c>
      <c r="N136" s="33">
        <f t="shared" si="16"/>
        <v>0</v>
      </c>
      <c r="O136" s="8" t="s">
        <v>4</v>
      </c>
    </row>
    <row r="137" spans="1:15" ht="17.25" customHeight="1">
      <c r="A137" s="17" t="s">
        <v>17</v>
      </c>
      <c r="B137" s="100">
        <f t="shared" si="17"/>
        <v>0</v>
      </c>
      <c r="C137" s="101"/>
      <c r="D137" s="8" t="s">
        <v>4</v>
      </c>
      <c r="E137" s="36">
        <f>C128</f>
        <v>0</v>
      </c>
      <c r="F137" s="8" t="s">
        <v>4</v>
      </c>
      <c r="G137" s="98">
        <v>3000</v>
      </c>
      <c r="H137" s="99"/>
      <c r="I137" s="23" t="s">
        <v>3</v>
      </c>
      <c r="J137" s="33">
        <f t="shared" si="15"/>
        <v>0</v>
      </c>
      <c r="K137" s="8" t="s">
        <v>4</v>
      </c>
      <c r="L137" s="57"/>
      <c r="M137" s="8" t="s">
        <v>4</v>
      </c>
      <c r="N137" s="33">
        <f t="shared" si="16"/>
        <v>0</v>
      </c>
      <c r="O137" s="8" t="s">
        <v>4</v>
      </c>
    </row>
    <row r="138" spans="1:15" ht="17.25" customHeight="1">
      <c r="A138" s="17" t="s">
        <v>18</v>
      </c>
      <c r="B138" s="100">
        <f t="shared" si="17"/>
        <v>0</v>
      </c>
      <c r="C138" s="101"/>
      <c r="D138" s="8" t="s">
        <v>4</v>
      </c>
      <c r="E138" s="36">
        <f>C127</f>
        <v>0</v>
      </c>
      <c r="F138" s="8" t="s">
        <v>4</v>
      </c>
      <c r="G138" s="98">
        <v>4300</v>
      </c>
      <c r="H138" s="99"/>
      <c r="I138" s="23" t="s">
        <v>3</v>
      </c>
      <c r="J138" s="33">
        <f t="shared" si="15"/>
        <v>0</v>
      </c>
      <c r="K138" s="8" t="s">
        <v>4</v>
      </c>
      <c r="L138" s="57"/>
      <c r="M138" s="8" t="s">
        <v>4</v>
      </c>
      <c r="N138" s="33">
        <f t="shared" si="16"/>
        <v>0</v>
      </c>
      <c r="O138" s="8" t="s">
        <v>4</v>
      </c>
    </row>
    <row r="139" spans="1:15" ht="17.25" customHeight="1">
      <c r="A139" s="17" t="s">
        <v>19</v>
      </c>
      <c r="B139" s="100">
        <f t="shared" si="17"/>
        <v>0</v>
      </c>
      <c r="C139" s="101"/>
      <c r="D139" s="8" t="s">
        <v>4</v>
      </c>
      <c r="E139" s="36">
        <f>C127</f>
        <v>0</v>
      </c>
      <c r="F139" s="8" t="s">
        <v>4</v>
      </c>
      <c r="G139" s="98">
        <v>4300</v>
      </c>
      <c r="H139" s="99"/>
      <c r="I139" s="23" t="s">
        <v>3</v>
      </c>
      <c r="J139" s="33">
        <f t="shared" si="15"/>
        <v>0</v>
      </c>
      <c r="K139" s="8" t="s">
        <v>4</v>
      </c>
      <c r="L139" s="57"/>
      <c r="M139" s="8" t="s">
        <v>4</v>
      </c>
      <c r="N139" s="33">
        <f t="shared" si="16"/>
        <v>0</v>
      </c>
      <c r="O139" s="8" t="s">
        <v>4</v>
      </c>
    </row>
    <row r="140" spans="1:15" ht="17.25" customHeight="1">
      <c r="A140" s="17" t="s">
        <v>20</v>
      </c>
      <c r="B140" s="100">
        <f t="shared" si="17"/>
        <v>0</v>
      </c>
      <c r="C140" s="101"/>
      <c r="D140" s="8" t="s">
        <v>4</v>
      </c>
      <c r="E140" s="36">
        <f>C127</f>
        <v>0</v>
      </c>
      <c r="F140" s="8" t="s">
        <v>4</v>
      </c>
      <c r="G140" s="98">
        <v>3900</v>
      </c>
      <c r="H140" s="99"/>
      <c r="I140" s="23" t="s">
        <v>3</v>
      </c>
      <c r="J140" s="33">
        <f t="shared" si="15"/>
        <v>0</v>
      </c>
      <c r="K140" s="8" t="s">
        <v>4</v>
      </c>
      <c r="L140" s="57"/>
      <c r="M140" s="8" t="s">
        <v>4</v>
      </c>
      <c r="N140" s="33">
        <f t="shared" si="16"/>
        <v>0</v>
      </c>
      <c r="O140" s="8" t="s">
        <v>4</v>
      </c>
    </row>
    <row r="141" spans="1:15" ht="17.25" customHeight="1">
      <c r="A141" s="17" t="s">
        <v>21</v>
      </c>
      <c r="B141" s="100">
        <f t="shared" si="17"/>
        <v>0</v>
      </c>
      <c r="C141" s="101"/>
      <c r="D141" s="8" t="s">
        <v>4</v>
      </c>
      <c r="E141" s="36">
        <f>C128</f>
        <v>0</v>
      </c>
      <c r="F141" s="8" t="s">
        <v>4</v>
      </c>
      <c r="G141" s="98">
        <v>3000</v>
      </c>
      <c r="H141" s="99"/>
      <c r="I141" s="23" t="s">
        <v>3</v>
      </c>
      <c r="J141" s="33">
        <f t="shared" si="15"/>
        <v>0</v>
      </c>
      <c r="K141" s="8" t="s">
        <v>4</v>
      </c>
      <c r="L141" s="57"/>
      <c r="M141" s="8" t="s">
        <v>4</v>
      </c>
      <c r="N141" s="33">
        <f t="shared" si="16"/>
        <v>0</v>
      </c>
      <c r="O141" s="8" t="s">
        <v>4</v>
      </c>
    </row>
    <row r="142" spans="1:15" ht="17.25" customHeight="1">
      <c r="A142" s="17" t="s">
        <v>22</v>
      </c>
      <c r="B142" s="100">
        <f t="shared" si="17"/>
        <v>0</v>
      </c>
      <c r="C142" s="101"/>
      <c r="D142" s="8" t="s">
        <v>4</v>
      </c>
      <c r="E142" s="36">
        <f>C128</f>
        <v>0</v>
      </c>
      <c r="F142" s="8" t="s">
        <v>4</v>
      </c>
      <c r="G142" s="98">
        <v>3000</v>
      </c>
      <c r="H142" s="99"/>
      <c r="I142" s="23" t="s">
        <v>3</v>
      </c>
      <c r="J142" s="33">
        <f t="shared" si="15"/>
        <v>0</v>
      </c>
      <c r="K142" s="8" t="s">
        <v>4</v>
      </c>
      <c r="L142" s="57"/>
      <c r="M142" s="8" t="s">
        <v>4</v>
      </c>
      <c r="N142" s="33">
        <f t="shared" si="16"/>
        <v>0</v>
      </c>
      <c r="O142" s="8" t="s">
        <v>4</v>
      </c>
    </row>
    <row r="143" spans="1:15" ht="17.25" customHeight="1">
      <c r="A143" s="18" t="s">
        <v>23</v>
      </c>
      <c r="B143" s="102">
        <f t="shared" si="17"/>
        <v>0</v>
      </c>
      <c r="C143" s="103"/>
      <c r="D143" s="10" t="s">
        <v>4</v>
      </c>
      <c r="E143" s="37">
        <f>C128</f>
        <v>0</v>
      </c>
      <c r="F143" s="10" t="s">
        <v>4</v>
      </c>
      <c r="G143" s="104">
        <v>4100</v>
      </c>
      <c r="H143" s="105"/>
      <c r="I143" s="24" t="s">
        <v>3</v>
      </c>
      <c r="J143" s="34">
        <f t="shared" si="15"/>
        <v>0</v>
      </c>
      <c r="K143" s="29" t="s">
        <v>4</v>
      </c>
      <c r="L143" s="58"/>
      <c r="M143" s="29" t="s">
        <v>4</v>
      </c>
      <c r="N143" s="62">
        <f t="shared" si="16"/>
        <v>0</v>
      </c>
      <c r="O143" s="29" t="s">
        <v>4</v>
      </c>
    </row>
    <row r="144" spans="1:15" ht="17.25" customHeight="1">
      <c r="A144" s="65" t="s">
        <v>90</v>
      </c>
      <c r="B144" s="19"/>
      <c r="C144" s="19"/>
      <c r="D144" s="19"/>
      <c r="E144" s="19"/>
      <c r="F144" s="19"/>
      <c r="G144" s="28"/>
      <c r="H144" s="19"/>
      <c r="I144" s="19"/>
      <c r="J144" s="85" t="s">
        <v>95</v>
      </c>
      <c r="K144" s="86"/>
      <c r="L144" s="86"/>
      <c r="M144" s="87"/>
      <c r="N144" s="74">
        <f>SUM(N132:N143)</f>
        <v>0</v>
      </c>
      <c r="O144" s="75" t="s">
        <v>2</v>
      </c>
    </row>
    <row r="145" spans="1:15" ht="17.25" customHeight="1" thickBot="1">
      <c r="A145" s="48" t="s">
        <v>91</v>
      </c>
      <c r="B145" s="19"/>
      <c r="C145" s="19"/>
      <c r="D145" s="19"/>
      <c r="E145" s="19"/>
      <c r="F145" s="19"/>
      <c r="G145" s="28"/>
      <c r="H145" s="19"/>
      <c r="I145" s="19"/>
      <c r="J145" s="82" t="s">
        <v>96</v>
      </c>
      <c r="K145" s="83"/>
      <c r="L145" s="83"/>
      <c r="M145" s="84"/>
      <c r="N145" s="76">
        <f>N144*2</f>
        <v>0</v>
      </c>
      <c r="O145" s="77" t="s">
        <v>92</v>
      </c>
    </row>
    <row r="146" spans="1:15" ht="17.25" customHeight="1" thickTop="1" thickBot="1">
      <c r="B146" s="1"/>
      <c r="C146" s="1"/>
      <c r="D146" s="3"/>
      <c r="E146" s="1"/>
      <c r="F146" s="3"/>
      <c r="G146" s="3"/>
      <c r="H146" s="1"/>
      <c r="I146" s="1"/>
      <c r="J146" s="79" t="s">
        <v>97</v>
      </c>
      <c r="K146" s="80"/>
      <c r="L146" s="80"/>
      <c r="M146" s="81"/>
      <c r="N146" s="68">
        <f>ROUNDDOWN(N145*100/110,0)</f>
        <v>0</v>
      </c>
      <c r="O146" s="13" t="s">
        <v>2</v>
      </c>
    </row>
    <row r="147" spans="1:15" ht="14.25" customHeight="1" thickTop="1"/>
    <row r="148" spans="1:15" ht="17.25" customHeight="1">
      <c r="A148" s="21" t="s">
        <v>57</v>
      </c>
      <c r="B148" s="21" t="s">
        <v>56</v>
      </c>
      <c r="C148" s="21"/>
      <c r="D148" s="3"/>
      <c r="E148" s="1"/>
      <c r="F148" s="3"/>
      <c r="G148" s="3"/>
      <c r="H148" s="1"/>
      <c r="I148" s="1"/>
      <c r="J148" s="1"/>
      <c r="K148" s="3"/>
      <c r="L148" s="1"/>
      <c r="M148" s="3"/>
    </row>
    <row r="149" spans="1:15" ht="17.25" customHeight="1">
      <c r="A149" s="4"/>
      <c r="B149" s="1"/>
      <c r="C149" s="1"/>
      <c r="D149" s="3"/>
      <c r="E149" s="48" t="s">
        <v>86</v>
      </c>
      <c r="F149" s="3"/>
      <c r="G149" s="3"/>
      <c r="H149" s="1"/>
      <c r="I149" s="1"/>
      <c r="J149" s="1"/>
      <c r="K149" s="3"/>
      <c r="L149" s="1"/>
      <c r="M149" s="3"/>
    </row>
    <row r="150" spans="1:15" ht="17.25" customHeight="1">
      <c r="A150" s="110" t="s">
        <v>83</v>
      </c>
      <c r="B150" s="111"/>
      <c r="C150" s="67"/>
      <c r="D150" s="52" t="s">
        <v>2</v>
      </c>
      <c r="E150" s="92" t="s">
        <v>80</v>
      </c>
      <c r="F150" s="93"/>
      <c r="G150" s="94">
        <v>231</v>
      </c>
      <c r="H150" s="95"/>
      <c r="I150" s="43" t="s">
        <v>82</v>
      </c>
      <c r="J150" s="90" t="s">
        <v>84</v>
      </c>
      <c r="K150" s="91"/>
      <c r="L150" s="47">
        <f>C150*G150*0.85</f>
        <v>0</v>
      </c>
      <c r="M150" s="53" t="s">
        <v>2</v>
      </c>
      <c r="N150" s="45"/>
    </row>
    <row r="151" spans="1:15" ht="17.25" customHeight="1">
      <c r="A151" s="112" t="s">
        <v>6</v>
      </c>
      <c r="B151" s="112"/>
      <c r="C151" s="67"/>
      <c r="D151" s="52" t="s">
        <v>2</v>
      </c>
      <c r="E151" s="54" t="s">
        <v>88</v>
      </c>
      <c r="F151" s="44"/>
      <c r="G151" s="39"/>
      <c r="H151" s="44"/>
      <c r="I151" s="44"/>
      <c r="J151" s="44"/>
      <c r="K151" s="44"/>
      <c r="L151" s="44"/>
      <c r="M151" s="44"/>
      <c r="N151" s="44"/>
    </row>
    <row r="152" spans="1:15" ht="17.25" customHeight="1">
      <c r="A152" s="112" t="s">
        <v>7</v>
      </c>
      <c r="B152" s="112"/>
      <c r="C152" s="67"/>
      <c r="D152" s="52" t="s">
        <v>2</v>
      </c>
      <c r="E152" s="54" t="s">
        <v>89</v>
      </c>
      <c r="F152" s="44"/>
      <c r="G152" s="44"/>
      <c r="H152" s="44"/>
      <c r="I152" s="44"/>
      <c r="J152" s="44"/>
      <c r="K152" s="44"/>
      <c r="L152" s="44"/>
      <c r="M152" s="44"/>
      <c r="N152" s="44"/>
    </row>
    <row r="153" spans="1:15" ht="17.25" customHeight="1">
      <c r="A153" s="14"/>
      <c r="B153" s="2"/>
      <c r="C153" s="15"/>
      <c r="D153" s="15"/>
      <c r="E153" s="49"/>
      <c r="F153" s="49"/>
      <c r="G153" s="49"/>
      <c r="H153" s="49"/>
      <c r="I153" s="49"/>
      <c r="J153" s="49"/>
      <c r="K153" s="49"/>
      <c r="L153" s="49"/>
      <c r="M153" s="49"/>
    </row>
    <row r="154" spans="1:15" ht="17.25" customHeight="1">
      <c r="A154" s="6"/>
      <c r="B154" s="88" t="s">
        <v>79</v>
      </c>
      <c r="C154" s="113"/>
      <c r="D154" s="89"/>
      <c r="E154" s="114" t="s">
        <v>0</v>
      </c>
      <c r="F154" s="115"/>
      <c r="G154" s="118" t="s">
        <v>5</v>
      </c>
      <c r="H154" s="119"/>
      <c r="I154" s="120"/>
      <c r="J154" s="88" t="s">
        <v>77</v>
      </c>
      <c r="K154" s="89"/>
      <c r="L154" s="88" t="s">
        <v>8</v>
      </c>
      <c r="M154" s="89"/>
      <c r="N154" s="88" t="s">
        <v>1</v>
      </c>
      <c r="O154" s="89"/>
    </row>
    <row r="155" spans="1:15" ht="17.25" customHeight="1">
      <c r="A155" s="7"/>
      <c r="B155" s="124" t="s">
        <v>9</v>
      </c>
      <c r="C155" s="125"/>
      <c r="D155" s="126"/>
      <c r="E155" s="116"/>
      <c r="F155" s="117"/>
      <c r="G155" s="121"/>
      <c r="H155" s="122"/>
      <c r="I155" s="123"/>
      <c r="J155" s="127" t="s">
        <v>78</v>
      </c>
      <c r="K155" s="128"/>
      <c r="L155" s="124" t="s">
        <v>10</v>
      </c>
      <c r="M155" s="126"/>
      <c r="N155" s="124" t="s">
        <v>87</v>
      </c>
      <c r="O155" s="126"/>
    </row>
    <row r="156" spans="1:15" ht="17.25" customHeight="1">
      <c r="A156" s="17" t="s">
        <v>12</v>
      </c>
      <c r="B156" s="106">
        <f>L150</f>
        <v>0</v>
      </c>
      <c r="C156" s="107"/>
      <c r="D156" s="9" t="s">
        <v>4</v>
      </c>
      <c r="E156" s="35">
        <f>C152</f>
        <v>0</v>
      </c>
      <c r="F156" s="9" t="s">
        <v>4</v>
      </c>
      <c r="G156" s="108">
        <v>45700</v>
      </c>
      <c r="H156" s="109"/>
      <c r="I156" s="22" t="s">
        <v>3</v>
      </c>
      <c r="J156" s="50">
        <f>E156*G156</f>
        <v>0</v>
      </c>
      <c r="K156" s="9" t="s">
        <v>2</v>
      </c>
      <c r="L156" s="56"/>
      <c r="M156" s="51" t="s">
        <v>2</v>
      </c>
      <c r="N156" s="46">
        <f>B156+J156-L156</f>
        <v>0</v>
      </c>
      <c r="O156" s="9" t="s">
        <v>2</v>
      </c>
    </row>
    <row r="157" spans="1:15" ht="17.25" customHeight="1">
      <c r="A157" s="17" t="s">
        <v>13</v>
      </c>
      <c r="B157" s="100">
        <f>B156</f>
        <v>0</v>
      </c>
      <c r="C157" s="101"/>
      <c r="D157" s="8" t="s">
        <v>4</v>
      </c>
      <c r="E157" s="36">
        <f>C152</f>
        <v>0</v>
      </c>
      <c r="F157" s="8" t="s">
        <v>4</v>
      </c>
      <c r="G157" s="98">
        <v>37500</v>
      </c>
      <c r="H157" s="99"/>
      <c r="I157" s="23" t="s">
        <v>3</v>
      </c>
      <c r="J157" s="33">
        <f t="shared" ref="J157:J167" si="18">E157*G157</f>
        <v>0</v>
      </c>
      <c r="K157" s="8" t="s">
        <v>2</v>
      </c>
      <c r="L157" s="57"/>
      <c r="M157" s="8" t="s">
        <v>2</v>
      </c>
      <c r="N157" s="33">
        <f t="shared" ref="N157:N167" si="19">B157+J157-L157</f>
        <v>0</v>
      </c>
      <c r="O157" s="8" t="s">
        <v>2</v>
      </c>
    </row>
    <row r="158" spans="1:15" ht="17.25" customHeight="1">
      <c r="A158" s="17" t="s">
        <v>14</v>
      </c>
      <c r="B158" s="100">
        <f t="shared" ref="B158:B167" si="20">B157</f>
        <v>0</v>
      </c>
      <c r="C158" s="101"/>
      <c r="D158" s="8" t="s">
        <v>4</v>
      </c>
      <c r="E158" s="36">
        <f>C152</f>
        <v>0</v>
      </c>
      <c r="F158" s="8" t="s">
        <v>4</v>
      </c>
      <c r="G158" s="98">
        <v>35200</v>
      </c>
      <c r="H158" s="99"/>
      <c r="I158" s="23" t="s">
        <v>3</v>
      </c>
      <c r="J158" s="33">
        <f t="shared" si="18"/>
        <v>0</v>
      </c>
      <c r="K158" s="8" t="s">
        <v>4</v>
      </c>
      <c r="L158" s="57"/>
      <c r="M158" s="8" t="s">
        <v>4</v>
      </c>
      <c r="N158" s="33">
        <f t="shared" si="19"/>
        <v>0</v>
      </c>
      <c r="O158" s="8" t="s">
        <v>4</v>
      </c>
    </row>
    <row r="159" spans="1:15" ht="17.25" customHeight="1">
      <c r="A159" s="17" t="s">
        <v>15</v>
      </c>
      <c r="B159" s="100">
        <f t="shared" si="20"/>
        <v>0</v>
      </c>
      <c r="C159" s="101"/>
      <c r="D159" s="8" t="s">
        <v>4</v>
      </c>
      <c r="E159" s="36">
        <f>C152</f>
        <v>0</v>
      </c>
      <c r="F159" s="8" t="s">
        <v>4</v>
      </c>
      <c r="G159" s="98">
        <v>29900</v>
      </c>
      <c r="H159" s="99"/>
      <c r="I159" s="23" t="s">
        <v>3</v>
      </c>
      <c r="J159" s="33">
        <f t="shared" si="18"/>
        <v>0</v>
      </c>
      <c r="K159" s="8" t="s">
        <v>4</v>
      </c>
      <c r="L159" s="57"/>
      <c r="M159" s="8" t="s">
        <v>4</v>
      </c>
      <c r="N159" s="33">
        <f t="shared" si="19"/>
        <v>0</v>
      </c>
      <c r="O159" s="8" t="s">
        <v>4</v>
      </c>
    </row>
    <row r="160" spans="1:15" ht="17.25" customHeight="1">
      <c r="A160" s="17" t="s">
        <v>16</v>
      </c>
      <c r="B160" s="100">
        <f t="shared" si="20"/>
        <v>0</v>
      </c>
      <c r="C160" s="101"/>
      <c r="D160" s="8" t="s">
        <v>4</v>
      </c>
      <c r="E160" s="36">
        <f>C152</f>
        <v>0</v>
      </c>
      <c r="F160" s="8" t="s">
        <v>4</v>
      </c>
      <c r="G160" s="98">
        <v>24500</v>
      </c>
      <c r="H160" s="99"/>
      <c r="I160" s="23" t="s">
        <v>3</v>
      </c>
      <c r="J160" s="33">
        <f t="shared" si="18"/>
        <v>0</v>
      </c>
      <c r="K160" s="8" t="s">
        <v>4</v>
      </c>
      <c r="L160" s="57"/>
      <c r="M160" s="8" t="s">
        <v>4</v>
      </c>
      <c r="N160" s="33">
        <f t="shared" si="19"/>
        <v>0</v>
      </c>
      <c r="O160" s="8" t="s">
        <v>4</v>
      </c>
    </row>
    <row r="161" spans="1:15" ht="17.25" customHeight="1">
      <c r="A161" s="17" t="s">
        <v>17</v>
      </c>
      <c r="B161" s="100">
        <f t="shared" si="20"/>
        <v>0</v>
      </c>
      <c r="C161" s="101"/>
      <c r="D161" s="8" t="s">
        <v>4</v>
      </c>
      <c r="E161" s="36">
        <f>C152</f>
        <v>0</v>
      </c>
      <c r="F161" s="8" t="s">
        <v>4</v>
      </c>
      <c r="G161" s="98">
        <v>33300</v>
      </c>
      <c r="H161" s="99"/>
      <c r="I161" s="23" t="s">
        <v>3</v>
      </c>
      <c r="J161" s="33">
        <f t="shared" si="18"/>
        <v>0</v>
      </c>
      <c r="K161" s="8" t="s">
        <v>4</v>
      </c>
      <c r="L161" s="57"/>
      <c r="M161" s="8" t="s">
        <v>4</v>
      </c>
      <c r="N161" s="33">
        <f t="shared" si="19"/>
        <v>0</v>
      </c>
      <c r="O161" s="8" t="s">
        <v>4</v>
      </c>
    </row>
    <row r="162" spans="1:15" ht="17.25" customHeight="1">
      <c r="A162" s="17" t="s">
        <v>18</v>
      </c>
      <c r="B162" s="100">
        <f t="shared" si="20"/>
        <v>0</v>
      </c>
      <c r="C162" s="101"/>
      <c r="D162" s="8" t="s">
        <v>4</v>
      </c>
      <c r="E162" s="36">
        <f>C151</f>
        <v>0</v>
      </c>
      <c r="F162" s="8" t="s">
        <v>4</v>
      </c>
      <c r="G162" s="98">
        <v>46200</v>
      </c>
      <c r="H162" s="99"/>
      <c r="I162" s="23" t="s">
        <v>3</v>
      </c>
      <c r="J162" s="33">
        <f t="shared" si="18"/>
        <v>0</v>
      </c>
      <c r="K162" s="8" t="s">
        <v>4</v>
      </c>
      <c r="L162" s="57"/>
      <c r="M162" s="8" t="s">
        <v>4</v>
      </c>
      <c r="N162" s="33">
        <f t="shared" si="19"/>
        <v>0</v>
      </c>
      <c r="O162" s="8" t="s">
        <v>4</v>
      </c>
    </row>
    <row r="163" spans="1:15" ht="17.25" customHeight="1">
      <c r="A163" s="17" t="s">
        <v>19</v>
      </c>
      <c r="B163" s="100">
        <f t="shared" si="20"/>
        <v>0</v>
      </c>
      <c r="C163" s="101"/>
      <c r="D163" s="8" t="s">
        <v>4</v>
      </c>
      <c r="E163" s="36">
        <f>C151</f>
        <v>0</v>
      </c>
      <c r="F163" s="8" t="s">
        <v>4</v>
      </c>
      <c r="G163" s="98">
        <v>47700</v>
      </c>
      <c r="H163" s="99"/>
      <c r="I163" s="23" t="s">
        <v>3</v>
      </c>
      <c r="J163" s="33">
        <f t="shared" si="18"/>
        <v>0</v>
      </c>
      <c r="K163" s="8" t="s">
        <v>4</v>
      </c>
      <c r="L163" s="57"/>
      <c r="M163" s="8" t="s">
        <v>4</v>
      </c>
      <c r="N163" s="33">
        <f t="shared" si="19"/>
        <v>0</v>
      </c>
      <c r="O163" s="8" t="s">
        <v>4</v>
      </c>
    </row>
    <row r="164" spans="1:15" ht="17.25" customHeight="1">
      <c r="A164" s="17" t="s">
        <v>20</v>
      </c>
      <c r="B164" s="100">
        <f t="shared" si="20"/>
        <v>0</v>
      </c>
      <c r="C164" s="101"/>
      <c r="D164" s="8" t="s">
        <v>4</v>
      </c>
      <c r="E164" s="36">
        <f>C151</f>
        <v>0</v>
      </c>
      <c r="F164" s="8" t="s">
        <v>4</v>
      </c>
      <c r="G164" s="98">
        <v>37700</v>
      </c>
      <c r="H164" s="99"/>
      <c r="I164" s="23" t="s">
        <v>3</v>
      </c>
      <c r="J164" s="33">
        <f t="shared" si="18"/>
        <v>0</v>
      </c>
      <c r="K164" s="8" t="s">
        <v>4</v>
      </c>
      <c r="L164" s="57"/>
      <c r="M164" s="8" t="s">
        <v>4</v>
      </c>
      <c r="N164" s="33">
        <f t="shared" si="19"/>
        <v>0</v>
      </c>
      <c r="O164" s="8" t="s">
        <v>4</v>
      </c>
    </row>
    <row r="165" spans="1:15" ht="17.25" customHeight="1">
      <c r="A165" s="17" t="s">
        <v>21</v>
      </c>
      <c r="B165" s="100">
        <f t="shared" si="20"/>
        <v>0</v>
      </c>
      <c r="C165" s="101"/>
      <c r="D165" s="8" t="s">
        <v>4</v>
      </c>
      <c r="E165" s="36">
        <f>C152</f>
        <v>0</v>
      </c>
      <c r="F165" s="8" t="s">
        <v>4</v>
      </c>
      <c r="G165" s="98">
        <v>30000</v>
      </c>
      <c r="H165" s="99"/>
      <c r="I165" s="23" t="s">
        <v>3</v>
      </c>
      <c r="J165" s="33">
        <f t="shared" si="18"/>
        <v>0</v>
      </c>
      <c r="K165" s="8" t="s">
        <v>4</v>
      </c>
      <c r="L165" s="57"/>
      <c r="M165" s="8" t="s">
        <v>4</v>
      </c>
      <c r="N165" s="33">
        <f t="shared" si="19"/>
        <v>0</v>
      </c>
      <c r="O165" s="8" t="s">
        <v>4</v>
      </c>
    </row>
    <row r="166" spans="1:15" ht="17.25" customHeight="1">
      <c r="A166" s="17" t="s">
        <v>22</v>
      </c>
      <c r="B166" s="100">
        <f t="shared" si="20"/>
        <v>0</v>
      </c>
      <c r="C166" s="101"/>
      <c r="D166" s="8" t="s">
        <v>4</v>
      </c>
      <c r="E166" s="36">
        <f>C152</f>
        <v>0</v>
      </c>
      <c r="F166" s="8" t="s">
        <v>4</v>
      </c>
      <c r="G166" s="98">
        <v>27200</v>
      </c>
      <c r="H166" s="99"/>
      <c r="I166" s="23" t="s">
        <v>3</v>
      </c>
      <c r="J166" s="33">
        <f t="shared" si="18"/>
        <v>0</v>
      </c>
      <c r="K166" s="8" t="s">
        <v>4</v>
      </c>
      <c r="L166" s="57"/>
      <c r="M166" s="8" t="s">
        <v>4</v>
      </c>
      <c r="N166" s="33">
        <f t="shared" si="19"/>
        <v>0</v>
      </c>
      <c r="O166" s="8" t="s">
        <v>4</v>
      </c>
    </row>
    <row r="167" spans="1:15" ht="17.25" customHeight="1">
      <c r="A167" s="18" t="s">
        <v>23</v>
      </c>
      <c r="B167" s="102">
        <f t="shared" si="20"/>
        <v>0</v>
      </c>
      <c r="C167" s="103"/>
      <c r="D167" s="10" t="s">
        <v>4</v>
      </c>
      <c r="E167" s="37">
        <f>C152</f>
        <v>0</v>
      </c>
      <c r="F167" s="10" t="s">
        <v>4</v>
      </c>
      <c r="G167" s="104">
        <v>37300</v>
      </c>
      <c r="H167" s="105"/>
      <c r="I167" s="24" t="s">
        <v>3</v>
      </c>
      <c r="J167" s="34">
        <f t="shared" si="18"/>
        <v>0</v>
      </c>
      <c r="K167" s="29" t="s">
        <v>4</v>
      </c>
      <c r="L167" s="58"/>
      <c r="M167" s="29" t="s">
        <v>4</v>
      </c>
      <c r="N167" s="62">
        <f t="shared" si="19"/>
        <v>0</v>
      </c>
      <c r="O167" s="29" t="s">
        <v>4</v>
      </c>
    </row>
    <row r="168" spans="1:15" ht="17.25" customHeight="1">
      <c r="A168" s="65" t="s">
        <v>90</v>
      </c>
      <c r="B168" s="19"/>
      <c r="C168" s="19"/>
      <c r="D168" s="19"/>
      <c r="E168" s="19"/>
      <c r="F168" s="19"/>
      <c r="G168" s="28"/>
      <c r="H168" s="19"/>
      <c r="I168" s="19"/>
      <c r="J168" s="85" t="s">
        <v>95</v>
      </c>
      <c r="K168" s="86"/>
      <c r="L168" s="86"/>
      <c r="M168" s="87"/>
      <c r="N168" s="74">
        <f>SUM(N156:N167)</f>
        <v>0</v>
      </c>
      <c r="O168" s="75" t="s">
        <v>2</v>
      </c>
    </row>
    <row r="169" spans="1:15" ht="17.25" customHeight="1" thickBot="1">
      <c r="A169" s="48" t="s">
        <v>91</v>
      </c>
      <c r="B169" s="19"/>
      <c r="C169" s="19"/>
      <c r="D169" s="19"/>
      <c r="E169" s="19"/>
      <c r="F169" s="19"/>
      <c r="G169" s="28"/>
      <c r="H169" s="19"/>
      <c r="I169" s="19"/>
      <c r="J169" s="82" t="s">
        <v>96</v>
      </c>
      <c r="K169" s="83"/>
      <c r="L169" s="83"/>
      <c r="M169" s="84"/>
      <c r="N169" s="76">
        <f>N168*2</f>
        <v>0</v>
      </c>
      <c r="O169" s="77" t="s">
        <v>92</v>
      </c>
    </row>
    <row r="170" spans="1:15" ht="17.25" customHeight="1" thickTop="1" thickBot="1">
      <c r="B170" s="1"/>
      <c r="C170" s="1"/>
      <c r="D170" s="3"/>
      <c r="E170" s="1"/>
      <c r="F170" s="3"/>
      <c r="G170" s="3"/>
      <c r="H170" s="1"/>
      <c r="I170" s="1"/>
      <c r="J170" s="79" t="s">
        <v>97</v>
      </c>
      <c r="K170" s="80"/>
      <c r="L170" s="80"/>
      <c r="M170" s="81"/>
      <c r="N170" s="68">
        <f>ROUNDDOWN(N169*100/110,0)</f>
        <v>0</v>
      </c>
      <c r="O170" s="13" t="s">
        <v>2</v>
      </c>
    </row>
    <row r="171" spans="1:15" ht="17.25" customHeight="1" thickTop="1">
      <c r="A171" s="1"/>
      <c r="B171" s="1"/>
      <c r="C171" s="1"/>
      <c r="D171" s="3"/>
      <c r="E171" s="1"/>
      <c r="F171" s="3"/>
      <c r="G171" s="3"/>
      <c r="H171" s="1"/>
      <c r="I171" s="1"/>
      <c r="J171" s="1"/>
      <c r="K171" s="38"/>
      <c r="L171" s="38"/>
      <c r="M171" s="38"/>
      <c r="N171" s="39"/>
      <c r="O171" s="40"/>
    </row>
    <row r="172" spans="1:15" ht="17.25" customHeight="1">
      <c r="A172" s="1"/>
      <c r="B172" s="1"/>
      <c r="C172" s="1"/>
      <c r="D172" s="3"/>
      <c r="E172" s="1"/>
      <c r="F172" s="3"/>
      <c r="G172" s="3"/>
      <c r="H172" s="1"/>
      <c r="I172" s="1"/>
      <c r="J172" s="1"/>
      <c r="K172" s="38"/>
      <c r="L172" s="38"/>
      <c r="M172" s="38"/>
      <c r="N172" s="39"/>
      <c r="O172" s="40"/>
    </row>
    <row r="173" spans="1:15" ht="17.25" customHeight="1">
      <c r="A173" s="21" t="s">
        <v>32</v>
      </c>
      <c r="B173" s="21" t="s">
        <v>31</v>
      </c>
      <c r="C173" s="21"/>
      <c r="D173" s="3"/>
      <c r="E173" s="1"/>
      <c r="F173" s="3"/>
      <c r="G173" s="3"/>
      <c r="H173" s="1"/>
      <c r="I173" s="1"/>
      <c r="J173" s="1"/>
      <c r="K173" s="3"/>
      <c r="L173" s="1"/>
      <c r="M173" s="3"/>
    </row>
    <row r="174" spans="1:15" ht="17.25" customHeight="1">
      <c r="A174" s="4"/>
      <c r="B174" s="1"/>
      <c r="C174" s="1"/>
      <c r="D174" s="3"/>
      <c r="E174" s="48" t="s">
        <v>86</v>
      </c>
      <c r="F174" s="3"/>
      <c r="G174" s="3"/>
      <c r="H174" s="1"/>
      <c r="I174" s="1"/>
      <c r="J174" s="1"/>
      <c r="K174" s="3"/>
      <c r="L174" s="1"/>
      <c r="M174" s="3"/>
    </row>
    <row r="175" spans="1:15" ht="17.25" customHeight="1">
      <c r="A175" s="110" t="s">
        <v>83</v>
      </c>
      <c r="B175" s="111"/>
      <c r="C175" s="67"/>
      <c r="D175" s="52" t="s">
        <v>2</v>
      </c>
      <c r="E175" s="92" t="s">
        <v>80</v>
      </c>
      <c r="F175" s="93"/>
      <c r="G175" s="94">
        <v>28</v>
      </c>
      <c r="H175" s="95"/>
      <c r="I175" s="43" t="s">
        <v>82</v>
      </c>
      <c r="J175" s="90" t="s">
        <v>84</v>
      </c>
      <c r="K175" s="91"/>
      <c r="L175" s="47">
        <f>C175*G175*0.85</f>
        <v>0</v>
      </c>
      <c r="M175" s="53" t="s">
        <v>2</v>
      </c>
      <c r="N175" s="45"/>
    </row>
    <row r="176" spans="1:15" ht="17.25" customHeight="1">
      <c r="A176" s="112" t="s">
        <v>6</v>
      </c>
      <c r="B176" s="112"/>
      <c r="C176" s="67"/>
      <c r="D176" s="52" t="s">
        <v>2</v>
      </c>
      <c r="E176" s="54" t="s">
        <v>88</v>
      </c>
      <c r="F176" s="44"/>
      <c r="G176" s="39"/>
      <c r="H176" s="44"/>
      <c r="I176" s="44"/>
      <c r="J176" s="44"/>
      <c r="K176" s="44"/>
      <c r="L176" s="44"/>
      <c r="M176" s="44"/>
      <c r="N176" s="44"/>
    </row>
    <row r="177" spans="1:15" ht="17.25" customHeight="1">
      <c r="A177" s="112" t="s">
        <v>7</v>
      </c>
      <c r="B177" s="112"/>
      <c r="C177" s="67"/>
      <c r="D177" s="52" t="s">
        <v>2</v>
      </c>
      <c r="E177" s="54" t="s">
        <v>89</v>
      </c>
      <c r="F177" s="44"/>
      <c r="G177" s="44"/>
      <c r="H177" s="44"/>
      <c r="I177" s="44"/>
      <c r="J177" s="44"/>
      <c r="K177" s="44"/>
      <c r="L177" s="44"/>
      <c r="M177" s="44"/>
      <c r="N177" s="44"/>
    </row>
    <row r="178" spans="1:15" ht="17.25" customHeight="1">
      <c r="A178" s="14"/>
      <c r="B178" s="2"/>
      <c r="C178" s="15"/>
      <c r="D178" s="15"/>
      <c r="E178" s="49"/>
      <c r="F178" s="49"/>
      <c r="G178" s="49"/>
      <c r="H178" s="49"/>
      <c r="I178" s="49"/>
      <c r="J178" s="49"/>
      <c r="K178" s="49"/>
      <c r="L178" s="49"/>
      <c r="M178" s="49"/>
    </row>
    <row r="179" spans="1:15" ht="17.25" customHeight="1">
      <c r="A179" s="6"/>
      <c r="B179" s="88" t="s">
        <v>79</v>
      </c>
      <c r="C179" s="113"/>
      <c r="D179" s="89"/>
      <c r="E179" s="114" t="s">
        <v>0</v>
      </c>
      <c r="F179" s="115"/>
      <c r="G179" s="118" t="s">
        <v>5</v>
      </c>
      <c r="H179" s="119"/>
      <c r="I179" s="120"/>
      <c r="J179" s="88" t="s">
        <v>77</v>
      </c>
      <c r="K179" s="89"/>
      <c r="L179" s="88" t="s">
        <v>8</v>
      </c>
      <c r="M179" s="89"/>
      <c r="N179" s="88" t="s">
        <v>1</v>
      </c>
      <c r="O179" s="89"/>
    </row>
    <row r="180" spans="1:15" ht="17.25" customHeight="1">
      <c r="A180" s="7"/>
      <c r="B180" s="124" t="s">
        <v>9</v>
      </c>
      <c r="C180" s="125"/>
      <c r="D180" s="126"/>
      <c r="E180" s="116"/>
      <c r="F180" s="117"/>
      <c r="G180" s="121"/>
      <c r="H180" s="122"/>
      <c r="I180" s="123"/>
      <c r="J180" s="127" t="s">
        <v>78</v>
      </c>
      <c r="K180" s="128"/>
      <c r="L180" s="124" t="s">
        <v>10</v>
      </c>
      <c r="M180" s="126"/>
      <c r="N180" s="124" t="s">
        <v>87</v>
      </c>
      <c r="O180" s="126"/>
    </row>
    <row r="181" spans="1:15" ht="17.25" customHeight="1">
      <c r="A181" s="17" t="s">
        <v>12</v>
      </c>
      <c r="B181" s="106">
        <f>L175</f>
        <v>0</v>
      </c>
      <c r="C181" s="107"/>
      <c r="D181" s="9" t="s">
        <v>4</v>
      </c>
      <c r="E181" s="35">
        <f>C177</f>
        <v>0</v>
      </c>
      <c r="F181" s="9" t="s">
        <v>4</v>
      </c>
      <c r="G181" s="108">
        <v>5000</v>
      </c>
      <c r="H181" s="109"/>
      <c r="I181" s="22" t="s">
        <v>3</v>
      </c>
      <c r="J181" s="50">
        <f>E181*G181</f>
        <v>0</v>
      </c>
      <c r="K181" s="9" t="s">
        <v>2</v>
      </c>
      <c r="L181" s="56"/>
      <c r="M181" s="51" t="s">
        <v>2</v>
      </c>
      <c r="N181" s="46">
        <f>B181+J181-L181</f>
        <v>0</v>
      </c>
      <c r="O181" s="9" t="s">
        <v>2</v>
      </c>
    </row>
    <row r="182" spans="1:15" ht="17.25" customHeight="1">
      <c r="A182" s="17" t="s">
        <v>13</v>
      </c>
      <c r="B182" s="100">
        <f>B181</f>
        <v>0</v>
      </c>
      <c r="C182" s="101"/>
      <c r="D182" s="8" t="s">
        <v>4</v>
      </c>
      <c r="E182" s="36">
        <f>C177</f>
        <v>0</v>
      </c>
      <c r="F182" s="8" t="s">
        <v>4</v>
      </c>
      <c r="G182" s="98">
        <v>5700</v>
      </c>
      <c r="H182" s="99"/>
      <c r="I182" s="23" t="s">
        <v>3</v>
      </c>
      <c r="J182" s="33">
        <f t="shared" ref="J182:J192" si="21">E182*G182</f>
        <v>0</v>
      </c>
      <c r="K182" s="8" t="s">
        <v>2</v>
      </c>
      <c r="L182" s="57"/>
      <c r="M182" s="8" t="s">
        <v>2</v>
      </c>
      <c r="N182" s="33">
        <f t="shared" ref="N182:N192" si="22">B182+J182-L182</f>
        <v>0</v>
      </c>
      <c r="O182" s="8" t="s">
        <v>2</v>
      </c>
    </row>
    <row r="183" spans="1:15" ht="17.25" customHeight="1">
      <c r="A183" s="17" t="s">
        <v>14</v>
      </c>
      <c r="B183" s="100">
        <f t="shared" ref="B183:B192" si="23">B182</f>
        <v>0</v>
      </c>
      <c r="C183" s="101"/>
      <c r="D183" s="8" t="s">
        <v>4</v>
      </c>
      <c r="E183" s="36">
        <f>C177</f>
        <v>0</v>
      </c>
      <c r="F183" s="8" t="s">
        <v>4</v>
      </c>
      <c r="G183" s="98">
        <v>4600</v>
      </c>
      <c r="H183" s="99"/>
      <c r="I183" s="23" t="s">
        <v>3</v>
      </c>
      <c r="J183" s="33">
        <f t="shared" si="21"/>
        <v>0</v>
      </c>
      <c r="K183" s="8" t="s">
        <v>4</v>
      </c>
      <c r="L183" s="57"/>
      <c r="M183" s="8" t="s">
        <v>4</v>
      </c>
      <c r="N183" s="33">
        <f t="shared" si="22"/>
        <v>0</v>
      </c>
      <c r="O183" s="8" t="s">
        <v>4</v>
      </c>
    </row>
    <row r="184" spans="1:15" ht="17.25" customHeight="1">
      <c r="A184" s="17" t="s">
        <v>15</v>
      </c>
      <c r="B184" s="100">
        <f t="shared" si="23"/>
        <v>0</v>
      </c>
      <c r="C184" s="101"/>
      <c r="D184" s="8" t="s">
        <v>4</v>
      </c>
      <c r="E184" s="36">
        <f>C177</f>
        <v>0</v>
      </c>
      <c r="F184" s="8" t="s">
        <v>4</v>
      </c>
      <c r="G184" s="98">
        <v>4100</v>
      </c>
      <c r="H184" s="99"/>
      <c r="I184" s="23" t="s">
        <v>3</v>
      </c>
      <c r="J184" s="33">
        <f t="shared" si="21"/>
        <v>0</v>
      </c>
      <c r="K184" s="8" t="s">
        <v>4</v>
      </c>
      <c r="L184" s="57"/>
      <c r="M184" s="8" t="s">
        <v>4</v>
      </c>
      <c r="N184" s="33">
        <f t="shared" si="22"/>
        <v>0</v>
      </c>
      <c r="O184" s="8" t="s">
        <v>4</v>
      </c>
    </row>
    <row r="185" spans="1:15" ht="17.25" customHeight="1">
      <c r="A185" s="17" t="s">
        <v>16</v>
      </c>
      <c r="B185" s="100">
        <f t="shared" si="23"/>
        <v>0</v>
      </c>
      <c r="C185" s="101"/>
      <c r="D185" s="8" t="s">
        <v>4</v>
      </c>
      <c r="E185" s="36">
        <f>C177</f>
        <v>0</v>
      </c>
      <c r="F185" s="8" t="s">
        <v>4</v>
      </c>
      <c r="G185" s="98">
        <v>3000</v>
      </c>
      <c r="H185" s="99"/>
      <c r="I185" s="23" t="s">
        <v>3</v>
      </c>
      <c r="J185" s="33">
        <f t="shared" si="21"/>
        <v>0</v>
      </c>
      <c r="K185" s="8" t="s">
        <v>4</v>
      </c>
      <c r="L185" s="57"/>
      <c r="M185" s="8" t="s">
        <v>4</v>
      </c>
      <c r="N185" s="33">
        <f t="shared" si="22"/>
        <v>0</v>
      </c>
      <c r="O185" s="8" t="s">
        <v>4</v>
      </c>
    </row>
    <row r="186" spans="1:15" ht="17.25" customHeight="1">
      <c r="A186" s="17" t="s">
        <v>17</v>
      </c>
      <c r="B186" s="100">
        <f t="shared" si="23"/>
        <v>0</v>
      </c>
      <c r="C186" s="101"/>
      <c r="D186" s="8" t="s">
        <v>4</v>
      </c>
      <c r="E186" s="36">
        <f>C177</f>
        <v>0</v>
      </c>
      <c r="F186" s="8" t="s">
        <v>4</v>
      </c>
      <c r="G186" s="98">
        <v>3600</v>
      </c>
      <c r="H186" s="99"/>
      <c r="I186" s="23" t="s">
        <v>3</v>
      </c>
      <c r="J186" s="33">
        <f t="shared" si="21"/>
        <v>0</v>
      </c>
      <c r="K186" s="8" t="s">
        <v>4</v>
      </c>
      <c r="L186" s="57"/>
      <c r="M186" s="8" t="s">
        <v>4</v>
      </c>
      <c r="N186" s="33">
        <f t="shared" si="22"/>
        <v>0</v>
      </c>
      <c r="O186" s="8" t="s">
        <v>4</v>
      </c>
    </row>
    <row r="187" spans="1:15" ht="17.25" customHeight="1">
      <c r="A187" s="17" t="s">
        <v>18</v>
      </c>
      <c r="B187" s="100">
        <f t="shared" si="23"/>
        <v>0</v>
      </c>
      <c r="C187" s="101"/>
      <c r="D187" s="8" t="s">
        <v>4</v>
      </c>
      <c r="E187" s="36">
        <f>C176</f>
        <v>0</v>
      </c>
      <c r="F187" s="8" t="s">
        <v>4</v>
      </c>
      <c r="G187" s="98">
        <v>3600</v>
      </c>
      <c r="H187" s="99"/>
      <c r="I187" s="23" t="s">
        <v>3</v>
      </c>
      <c r="J187" s="33">
        <f t="shared" si="21"/>
        <v>0</v>
      </c>
      <c r="K187" s="8" t="s">
        <v>4</v>
      </c>
      <c r="L187" s="57"/>
      <c r="M187" s="8" t="s">
        <v>4</v>
      </c>
      <c r="N187" s="33">
        <f t="shared" si="22"/>
        <v>0</v>
      </c>
      <c r="O187" s="8" t="s">
        <v>4</v>
      </c>
    </row>
    <row r="188" spans="1:15" ht="17.25" customHeight="1">
      <c r="A188" s="17" t="s">
        <v>19</v>
      </c>
      <c r="B188" s="100">
        <f t="shared" si="23"/>
        <v>0</v>
      </c>
      <c r="C188" s="101"/>
      <c r="D188" s="8" t="s">
        <v>4</v>
      </c>
      <c r="E188" s="36">
        <f>C176</f>
        <v>0</v>
      </c>
      <c r="F188" s="8" t="s">
        <v>4</v>
      </c>
      <c r="G188" s="98">
        <v>4600</v>
      </c>
      <c r="H188" s="99"/>
      <c r="I188" s="23" t="s">
        <v>3</v>
      </c>
      <c r="J188" s="33">
        <f t="shared" si="21"/>
        <v>0</v>
      </c>
      <c r="K188" s="8" t="s">
        <v>4</v>
      </c>
      <c r="L188" s="57"/>
      <c r="M188" s="8" t="s">
        <v>4</v>
      </c>
      <c r="N188" s="33">
        <f t="shared" si="22"/>
        <v>0</v>
      </c>
      <c r="O188" s="8" t="s">
        <v>4</v>
      </c>
    </row>
    <row r="189" spans="1:15" ht="17.25" customHeight="1">
      <c r="A189" s="17" t="s">
        <v>20</v>
      </c>
      <c r="B189" s="100">
        <f t="shared" si="23"/>
        <v>0</v>
      </c>
      <c r="C189" s="101"/>
      <c r="D189" s="8" t="s">
        <v>4</v>
      </c>
      <c r="E189" s="36">
        <f>C176</f>
        <v>0</v>
      </c>
      <c r="F189" s="8" t="s">
        <v>4</v>
      </c>
      <c r="G189" s="98">
        <v>4200</v>
      </c>
      <c r="H189" s="99"/>
      <c r="I189" s="23" t="s">
        <v>3</v>
      </c>
      <c r="J189" s="33">
        <f t="shared" si="21"/>
        <v>0</v>
      </c>
      <c r="K189" s="8" t="s">
        <v>4</v>
      </c>
      <c r="L189" s="57"/>
      <c r="M189" s="8" t="s">
        <v>4</v>
      </c>
      <c r="N189" s="33">
        <f t="shared" si="22"/>
        <v>0</v>
      </c>
      <c r="O189" s="8" t="s">
        <v>4</v>
      </c>
    </row>
    <row r="190" spans="1:15" ht="17.25" customHeight="1">
      <c r="A190" s="17" t="s">
        <v>21</v>
      </c>
      <c r="B190" s="100">
        <f t="shared" si="23"/>
        <v>0</v>
      </c>
      <c r="C190" s="101"/>
      <c r="D190" s="8" t="s">
        <v>4</v>
      </c>
      <c r="E190" s="36">
        <f>C177</f>
        <v>0</v>
      </c>
      <c r="F190" s="8" t="s">
        <v>4</v>
      </c>
      <c r="G190" s="98">
        <v>3500</v>
      </c>
      <c r="H190" s="99"/>
      <c r="I190" s="23" t="s">
        <v>3</v>
      </c>
      <c r="J190" s="33">
        <f t="shared" si="21"/>
        <v>0</v>
      </c>
      <c r="K190" s="8" t="s">
        <v>4</v>
      </c>
      <c r="L190" s="57"/>
      <c r="M190" s="8" t="s">
        <v>4</v>
      </c>
      <c r="N190" s="33">
        <f t="shared" si="22"/>
        <v>0</v>
      </c>
      <c r="O190" s="8" t="s">
        <v>4</v>
      </c>
    </row>
    <row r="191" spans="1:15" ht="17.25" customHeight="1">
      <c r="A191" s="17" t="s">
        <v>22</v>
      </c>
      <c r="B191" s="100">
        <f t="shared" si="23"/>
        <v>0</v>
      </c>
      <c r="C191" s="101"/>
      <c r="D191" s="8" t="s">
        <v>4</v>
      </c>
      <c r="E191" s="36">
        <f>C177</f>
        <v>0</v>
      </c>
      <c r="F191" s="8" t="s">
        <v>4</v>
      </c>
      <c r="G191" s="98">
        <v>3500</v>
      </c>
      <c r="H191" s="99"/>
      <c r="I191" s="23" t="s">
        <v>3</v>
      </c>
      <c r="J191" s="33">
        <f t="shared" si="21"/>
        <v>0</v>
      </c>
      <c r="K191" s="8" t="s">
        <v>4</v>
      </c>
      <c r="L191" s="57"/>
      <c r="M191" s="8" t="s">
        <v>4</v>
      </c>
      <c r="N191" s="33">
        <f t="shared" si="22"/>
        <v>0</v>
      </c>
      <c r="O191" s="8" t="s">
        <v>4</v>
      </c>
    </row>
    <row r="192" spans="1:15" ht="17.25" customHeight="1">
      <c r="A192" s="18" t="s">
        <v>23</v>
      </c>
      <c r="B192" s="102">
        <f t="shared" si="23"/>
        <v>0</v>
      </c>
      <c r="C192" s="103"/>
      <c r="D192" s="10" t="s">
        <v>4</v>
      </c>
      <c r="E192" s="37">
        <f>C177</f>
        <v>0</v>
      </c>
      <c r="F192" s="10" t="s">
        <v>4</v>
      </c>
      <c r="G192" s="104">
        <v>4600</v>
      </c>
      <c r="H192" s="105"/>
      <c r="I192" s="24" t="s">
        <v>3</v>
      </c>
      <c r="J192" s="34">
        <f t="shared" si="21"/>
        <v>0</v>
      </c>
      <c r="K192" s="29" t="s">
        <v>4</v>
      </c>
      <c r="L192" s="58"/>
      <c r="M192" s="29" t="s">
        <v>4</v>
      </c>
      <c r="N192" s="62">
        <f t="shared" si="22"/>
        <v>0</v>
      </c>
      <c r="O192" s="29" t="s">
        <v>4</v>
      </c>
    </row>
    <row r="193" spans="1:15" ht="17.25" customHeight="1">
      <c r="A193" s="65" t="s">
        <v>90</v>
      </c>
      <c r="B193" s="19"/>
      <c r="C193" s="19"/>
      <c r="D193" s="19"/>
      <c r="E193" s="19"/>
      <c r="F193" s="19"/>
      <c r="G193" s="28"/>
      <c r="H193" s="19"/>
      <c r="I193" s="19"/>
      <c r="J193" s="85" t="s">
        <v>95</v>
      </c>
      <c r="K193" s="86"/>
      <c r="L193" s="86"/>
      <c r="M193" s="87"/>
      <c r="N193" s="74">
        <f>SUM(N181:N192)</f>
        <v>0</v>
      </c>
      <c r="O193" s="75" t="s">
        <v>2</v>
      </c>
    </row>
    <row r="194" spans="1:15" ht="17.25" customHeight="1" thickBot="1">
      <c r="A194" s="48" t="s">
        <v>91</v>
      </c>
      <c r="B194" s="19"/>
      <c r="C194" s="19"/>
      <c r="D194" s="19"/>
      <c r="E194" s="19"/>
      <c r="F194" s="19"/>
      <c r="G194" s="28"/>
      <c r="H194" s="19"/>
      <c r="I194" s="19"/>
      <c r="J194" s="82" t="s">
        <v>96</v>
      </c>
      <c r="K194" s="83"/>
      <c r="L194" s="83"/>
      <c r="M194" s="84"/>
      <c r="N194" s="76">
        <f>N193*2</f>
        <v>0</v>
      </c>
      <c r="O194" s="77" t="s">
        <v>92</v>
      </c>
    </row>
    <row r="195" spans="1:15" ht="17.25" customHeight="1" thickTop="1" thickBot="1">
      <c r="B195" s="1"/>
      <c r="C195" s="1"/>
      <c r="D195" s="3"/>
      <c r="E195" s="1"/>
      <c r="F195" s="3"/>
      <c r="G195" s="3"/>
      <c r="H195" s="1"/>
      <c r="I195" s="1"/>
      <c r="J195" s="79" t="s">
        <v>97</v>
      </c>
      <c r="K195" s="80"/>
      <c r="L195" s="80"/>
      <c r="M195" s="81"/>
      <c r="N195" s="68">
        <f>ROUNDDOWN(N194*100/110,0)</f>
        <v>0</v>
      </c>
      <c r="O195" s="13" t="s">
        <v>2</v>
      </c>
    </row>
    <row r="196" spans="1:15" ht="17.25" customHeight="1" thickTop="1">
      <c r="A196" s="1"/>
      <c r="B196" s="1"/>
      <c r="C196" s="1"/>
      <c r="D196" s="3"/>
      <c r="E196" s="1"/>
      <c r="F196" s="3"/>
      <c r="G196" s="3"/>
      <c r="H196" s="1"/>
      <c r="I196" s="1"/>
      <c r="J196" s="1"/>
      <c r="K196" s="38"/>
      <c r="L196" s="38"/>
      <c r="M196" s="38"/>
      <c r="N196" s="39"/>
      <c r="O196" s="40"/>
    </row>
    <row r="197" spans="1:15" ht="17.25" customHeight="1">
      <c r="A197" s="21" t="s">
        <v>59</v>
      </c>
      <c r="B197" s="21" t="s">
        <v>58</v>
      </c>
      <c r="C197" s="21"/>
      <c r="D197" s="3"/>
      <c r="E197" s="1"/>
      <c r="F197" s="3"/>
      <c r="G197" s="3"/>
      <c r="H197" s="1"/>
      <c r="I197" s="1"/>
      <c r="J197" s="1"/>
      <c r="K197" s="3"/>
      <c r="L197" s="1"/>
      <c r="M197" s="3"/>
    </row>
    <row r="198" spans="1:15" ht="17.25" customHeight="1">
      <c r="A198" s="4"/>
      <c r="B198" s="1"/>
      <c r="C198" s="1"/>
      <c r="D198" s="3"/>
      <c r="E198" s="48" t="s">
        <v>86</v>
      </c>
      <c r="F198" s="3"/>
      <c r="G198" s="3"/>
      <c r="H198" s="1"/>
      <c r="I198" s="1"/>
      <c r="J198" s="1"/>
      <c r="K198" s="3"/>
      <c r="L198" s="1"/>
      <c r="M198" s="3"/>
    </row>
    <row r="199" spans="1:15" ht="17.25" customHeight="1">
      <c r="A199" s="110" t="s">
        <v>83</v>
      </c>
      <c r="B199" s="111"/>
      <c r="C199" s="67"/>
      <c r="D199" s="52" t="s">
        <v>2</v>
      </c>
      <c r="E199" s="92" t="s">
        <v>80</v>
      </c>
      <c r="F199" s="93"/>
      <c r="G199" s="94">
        <v>122</v>
      </c>
      <c r="H199" s="95"/>
      <c r="I199" s="43" t="s">
        <v>82</v>
      </c>
      <c r="J199" s="90" t="s">
        <v>84</v>
      </c>
      <c r="K199" s="91"/>
      <c r="L199" s="47">
        <f>C199*G199*0.85</f>
        <v>0</v>
      </c>
      <c r="M199" s="53" t="s">
        <v>2</v>
      </c>
      <c r="N199" s="45"/>
    </row>
    <row r="200" spans="1:15" ht="17.25" customHeight="1">
      <c r="A200" s="112" t="s">
        <v>6</v>
      </c>
      <c r="B200" s="112"/>
      <c r="C200" s="67"/>
      <c r="D200" s="52" t="s">
        <v>2</v>
      </c>
      <c r="E200" s="54" t="s">
        <v>88</v>
      </c>
      <c r="F200" s="44"/>
      <c r="G200" s="39"/>
      <c r="H200" s="44"/>
      <c r="I200" s="44"/>
      <c r="J200" s="44"/>
      <c r="K200" s="44"/>
      <c r="L200" s="44"/>
      <c r="M200" s="44"/>
      <c r="N200" s="44"/>
    </row>
    <row r="201" spans="1:15" ht="17.25" customHeight="1">
      <c r="A201" s="112" t="s">
        <v>7</v>
      </c>
      <c r="B201" s="112"/>
      <c r="C201" s="67"/>
      <c r="D201" s="52" t="s">
        <v>2</v>
      </c>
      <c r="E201" s="54" t="s">
        <v>89</v>
      </c>
      <c r="F201" s="44"/>
      <c r="G201" s="44"/>
      <c r="H201" s="44"/>
      <c r="I201" s="44"/>
      <c r="J201" s="44"/>
      <c r="K201" s="44"/>
      <c r="L201" s="44"/>
      <c r="M201" s="44"/>
      <c r="N201" s="44"/>
    </row>
    <row r="202" spans="1:15" ht="17.25" customHeight="1">
      <c r="A202" s="14"/>
      <c r="B202" s="2"/>
      <c r="C202" s="15"/>
      <c r="D202" s="15"/>
      <c r="E202" s="49"/>
      <c r="F202" s="49"/>
      <c r="G202" s="49"/>
      <c r="H202" s="49"/>
      <c r="I202" s="49"/>
      <c r="J202" s="49"/>
      <c r="K202" s="49"/>
      <c r="L202" s="49"/>
      <c r="M202" s="49"/>
    </row>
    <row r="203" spans="1:15" ht="17.25" customHeight="1">
      <c r="A203" s="6"/>
      <c r="B203" s="88" t="s">
        <v>79</v>
      </c>
      <c r="C203" s="113"/>
      <c r="D203" s="89"/>
      <c r="E203" s="114" t="s">
        <v>0</v>
      </c>
      <c r="F203" s="115"/>
      <c r="G203" s="118" t="s">
        <v>5</v>
      </c>
      <c r="H203" s="119"/>
      <c r="I203" s="120"/>
      <c r="J203" s="88" t="s">
        <v>77</v>
      </c>
      <c r="K203" s="89"/>
      <c r="L203" s="88" t="s">
        <v>8</v>
      </c>
      <c r="M203" s="89"/>
      <c r="N203" s="88" t="s">
        <v>1</v>
      </c>
      <c r="O203" s="89"/>
    </row>
    <row r="204" spans="1:15" ht="17.25" customHeight="1">
      <c r="A204" s="7"/>
      <c r="B204" s="124" t="s">
        <v>9</v>
      </c>
      <c r="C204" s="125"/>
      <c r="D204" s="126"/>
      <c r="E204" s="116"/>
      <c r="F204" s="117"/>
      <c r="G204" s="121"/>
      <c r="H204" s="122"/>
      <c r="I204" s="123"/>
      <c r="J204" s="127" t="s">
        <v>78</v>
      </c>
      <c r="K204" s="128"/>
      <c r="L204" s="124" t="s">
        <v>10</v>
      </c>
      <c r="M204" s="126"/>
      <c r="N204" s="124" t="s">
        <v>87</v>
      </c>
      <c r="O204" s="126"/>
    </row>
    <row r="205" spans="1:15" ht="17.25" customHeight="1">
      <c r="A205" s="17" t="s">
        <v>12</v>
      </c>
      <c r="B205" s="106">
        <f>L199</f>
        <v>0</v>
      </c>
      <c r="C205" s="107"/>
      <c r="D205" s="9" t="s">
        <v>4</v>
      </c>
      <c r="E205" s="35">
        <f>C201</f>
        <v>0</v>
      </c>
      <c r="F205" s="9" t="s">
        <v>4</v>
      </c>
      <c r="G205" s="108">
        <v>38400</v>
      </c>
      <c r="H205" s="109"/>
      <c r="I205" s="22" t="s">
        <v>3</v>
      </c>
      <c r="J205" s="50">
        <f>E205*G205</f>
        <v>0</v>
      </c>
      <c r="K205" s="9" t="s">
        <v>2</v>
      </c>
      <c r="L205" s="56"/>
      <c r="M205" s="51" t="s">
        <v>2</v>
      </c>
      <c r="N205" s="46">
        <f>B205+J205-L205</f>
        <v>0</v>
      </c>
      <c r="O205" s="9" t="s">
        <v>2</v>
      </c>
    </row>
    <row r="206" spans="1:15" ht="17.25" customHeight="1">
      <c r="A206" s="17" t="s">
        <v>13</v>
      </c>
      <c r="B206" s="100">
        <f>B205</f>
        <v>0</v>
      </c>
      <c r="C206" s="101"/>
      <c r="D206" s="8" t="s">
        <v>4</v>
      </c>
      <c r="E206" s="36">
        <f>C201</f>
        <v>0</v>
      </c>
      <c r="F206" s="8" t="s">
        <v>4</v>
      </c>
      <c r="G206" s="98">
        <v>41500</v>
      </c>
      <c r="H206" s="99"/>
      <c r="I206" s="23" t="s">
        <v>3</v>
      </c>
      <c r="J206" s="33">
        <f t="shared" ref="J206:J216" si="24">E206*G206</f>
        <v>0</v>
      </c>
      <c r="K206" s="8" t="s">
        <v>2</v>
      </c>
      <c r="L206" s="57"/>
      <c r="M206" s="8" t="s">
        <v>2</v>
      </c>
      <c r="N206" s="33">
        <f t="shared" ref="N206:N216" si="25">B206+J206-L206</f>
        <v>0</v>
      </c>
      <c r="O206" s="8" t="s">
        <v>2</v>
      </c>
    </row>
    <row r="207" spans="1:15" ht="17.25" customHeight="1">
      <c r="A207" s="17" t="s">
        <v>14</v>
      </c>
      <c r="B207" s="100">
        <f t="shared" ref="B207:B216" si="26">B206</f>
        <v>0</v>
      </c>
      <c r="C207" s="101"/>
      <c r="D207" s="8" t="s">
        <v>4</v>
      </c>
      <c r="E207" s="36">
        <f>C201</f>
        <v>0</v>
      </c>
      <c r="F207" s="8" t="s">
        <v>4</v>
      </c>
      <c r="G207" s="98">
        <v>37900</v>
      </c>
      <c r="H207" s="99"/>
      <c r="I207" s="23" t="s">
        <v>3</v>
      </c>
      <c r="J207" s="33">
        <f t="shared" si="24"/>
        <v>0</v>
      </c>
      <c r="K207" s="8" t="s">
        <v>4</v>
      </c>
      <c r="L207" s="57"/>
      <c r="M207" s="8" t="s">
        <v>4</v>
      </c>
      <c r="N207" s="33">
        <f t="shared" si="25"/>
        <v>0</v>
      </c>
      <c r="O207" s="8" t="s">
        <v>4</v>
      </c>
    </row>
    <row r="208" spans="1:15" ht="17.25" customHeight="1">
      <c r="A208" s="17" t="s">
        <v>15</v>
      </c>
      <c r="B208" s="100">
        <f t="shared" si="26"/>
        <v>0</v>
      </c>
      <c r="C208" s="101"/>
      <c r="D208" s="8" t="s">
        <v>4</v>
      </c>
      <c r="E208" s="36">
        <f>C201</f>
        <v>0</v>
      </c>
      <c r="F208" s="8" t="s">
        <v>4</v>
      </c>
      <c r="G208" s="98">
        <v>32400</v>
      </c>
      <c r="H208" s="99"/>
      <c r="I208" s="23" t="s">
        <v>3</v>
      </c>
      <c r="J208" s="33">
        <f t="shared" si="24"/>
        <v>0</v>
      </c>
      <c r="K208" s="8" t="s">
        <v>4</v>
      </c>
      <c r="L208" s="57"/>
      <c r="M208" s="8" t="s">
        <v>4</v>
      </c>
      <c r="N208" s="33">
        <f t="shared" si="25"/>
        <v>0</v>
      </c>
      <c r="O208" s="8" t="s">
        <v>4</v>
      </c>
    </row>
    <row r="209" spans="1:15" ht="17.25" customHeight="1">
      <c r="A209" s="17" t="s">
        <v>16</v>
      </c>
      <c r="B209" s="100">
        <f t="shared" si="26"/>
        <v>0</v>
      </c>
      <c r="C209" s="101"/>
      <c r="D209" s="8" t="s">
        <v>4</v>
      </c>
      <c r="E209" s="36">
        <f>C201</f>
        <v>0</v>
      </c>
      <c r="F209" s="8" t="s">
        <v>4</v>
      </c>
      <c r="G209" s="98">
        <v>18400</v>
      </c>
      <c r="H209" s="99"/>
      <c r="I209" s="23" t="s">
        <v>3</v>
      </c>
      <c r="J209" s="33">
        <f t="shared" si="24"/>
        <v>0</v>
      </c>
      <c r="K209" s="8" t="s">
        <v>4</v>
      </c>
      <c r="L209" s="57"/>
      <c r="M209" s="8" t="s">
        <v>4</v>
      </c>
      <c r="N209" s="33">
        <f t="shared" si="25"/>
        <v>0</v>
      </c>
      <c r="O209" s="8" t="s">
        <v>4</v>
      </c>
    </row>
    <row r="210" spans="1:15" ht="17.25" customHeight="1">
      <c r="A210" s="17" t="s">
        <v>17</v>
      </c>
      <c r="B210" s="100">
        <f t="shared" si="26"/>
        <v>0</v>
      </c>
      <c r="C210" s="101"/>
      <c r="D210" s="8" t="s">
        <v>4</v>
      </c>
      <c r="E210" s="36">
        <f>C201</f>
        <v>0</v>
      </c>
      <c r="F210" s="8" t="s">
        <v>4</v>
      </c>
      <c r="G210" s="98">
        <v>16600</v>
      </c>
      <c r="H210" s="99"/>
      <c r="I210" s="23" t="s">
        <v>3</v>
      </c>
      <c r="J210" s="33">
        <f t="shared" si="24"/>
        <v>0</v>
      </c>
      <c r="K210" s="8" t="s">
        <v>4</v>
      </c>
      <c r="L210" s="57"/>
      <c r="M210" s="8" t="s">
        <v>4</v>
      </c>
      <c r="N210" s="33">
        <f t="shared" si="25"/>
        <v>0</v>
      </c>
      <c r="O210" s="8" t="s">
        <v>4</v>
      </c>
    </row>
    <row r="211" spans="1:15" ht="17.25" customHeight="1">
      <c r="A211" s="17" t="s">
        <v>18</v>
      </c>
      <c r="B211" s="100">
        <f t="shared" si="26"/>
        <v>0</v>
      </c>
      <c r="C211" s="101"/>
      <c r="D211" s="8" t="s">
        <v>4</v>
      </c>
      <c r="E211" s="36">
        <f>C200</f>
        <v>0</v>
      </c>
      <c r="F211" s="8" t="s">
        <v>4</v>
      </c>
      <c r="G211" s="98">
        <v>18800</v>
      </c>
      <c r="H211" s="99"/>
      <c r="I211" s="23" t="s">
        <v>3</v>
      </c>
      <c r="J211" s="33">
        <f t="shared" si="24"/>
        <v>0</v>
      </c>
      <c r="K211" s="8" t="s">
        <v>4</v>
      </c>
      <c r="L211" s="57"/>
      <c r="M211" s="8" t="s">
        <v>4</v>
      </c>
      <c r="N211" s="33">
        <f t="shared" si="25"/>
        <v>0</v>
      </c>
      <c r="O211" s="8" t="s">
        <v>4</v>
      </c>
    </row>
    <row r="212" spans="1:15" ht="17.25" customHeight="1">
      <c r="A212" s="17" t="s">
        <v>19</v>
      </c>
      <c r="B212" s="100">
        <f t="shared" si="26"/>
        <v>0</v>
      </c>
      <c r="C212" s="101"/>
      <c r="D212" s="8" t="s">
        <v>4</v>
      </c>
      <c r="E212" s="36">
        <f>C200</f>
        <v>0</v>
      </c>
      <c r="F212" s="8" t="s">
        <v>4</v>
      </c>
      <c r="G212" s="98">
        <v>32500</v>
      </c>
      <c r="H212" s="99"/>
      <c r="I212" s="23" t="s">
        <v>3</v>
      </c>
      <c r="J212" s="33">
        <f t="shared" si="24"/>
        <v>0</v>
      </c>
      <c r="K212" s="8" t="s">
        <v>4</v>
      </c>
      <c r="L212" s="57"/>
      <c r="M212" s="8" t="s">
        <v>4</v>
      </c>
      <c r="N212" s="33">
        <f t="shared" si="25"/>
        <v>0</v>
      </c>
      <c r="O212" s="8" t="s">
        <v>4</v>
      </c>
    </row>
    <row r="213" spans="1:15" ht="17.25" customHeight="1">
      <c r="A213" s="17" t="s">
        <v>20</v>
      </c>
      <c r="B213" s="100">
        <f t="shared" si="26"/>
        <v>0</v>
      </c>
      <c r="C213" s="101"/>
      <c r="D213" s="8" t="s">
        <v>4</v>
      </c>
      <c r="E213" s="36">
        <f>C200</f>
        <v>0</v>
      </c>
      <c r="F213" s="8" t="s">
        <v>4</v>
      </c>
      <c r="G213" s="98">
        <v>31600</v>
      </c>
      <c r="H213" s="99"/>
      <c r="I213" s="23" t="s">
        <v>3</v>
      </c>
      <c r="J213" s="33">
        <f t="shared" si="24"/>
        <v>0</v>
      </c>
      <c r="K213" s="8" t="s">
        <v>4</v>
      </c>
      <c r="L213" s="57"/>
      <c r="M213" s="8" t="s">
        <v>4</v>
      </c>
      <c r="N213" s="33">
        <f t="shared" si="25"/>
        <v>0</v>
      </c>
      <c r="O213" s="8" t="s">
        <v>4</v>
      </c>
    </row>
    <row r="214" spans="1:15" ht="17.25" customHeight="1">
      <c r="A214" s="17" t="s">
        <v>21</v>
      </c>
      <c r="B214" s="100">
        <f t="shared" si="26"/>
        <v>0</v>
      </c>
      <c r="C214" s="101"/>
      <c r="D214" s="8" t="s">
        <v>4</v>
      </c>
      <c r="E214" s="36">
        <f>C201</f>
        <v>0</v>
      </c>
      <c r="F214" s="8" t="s">
        <v>4</v>
      </c>
      <c r="G214" s="98">
        <v>25600</v>
      </c>
      <c r="H214" s="99"/>
      <c r="I214" s="23" t="s">
        <v>3</v>
      </c>
      <c r="J214" s="33">
        <f t="shared" si="24"/>
        <v>0</v>
      </c>
      <c r="K214" s="8" t="s">
        <v>4</v>
      </c>
      <c r="L214" s="57"/>
      <c r="M214" s="8" t="s">
        <v>4</v>
      </c>
      <c r="N214" s="33">
        <f t="shared" si="25"/>
        <v>0</v>
      </c>
      <c r="O214" s="8" t="s">
        <v>4</v>
      </c>
    </row>
    <row r="215" spans="1:15" ht="17.25" customHeight="1">
      <c r="A215" s="17" t="s">
        <v>22</v>
      </c>
      <c r="B215" s="100">
        <f t="shared" si="26"/>
        <v>0</v>
      </c>
      <c r="C215" s="101"/>
      <c r="D215" s="8" t="s">
        <v>4</v>
      </c>
      <c r="E215" s="36">
        <f>C201</f>
        <v>0</v>
      </c>
      <c r="F215" s="8" t="s">
        <v>4</v>
      </c>
      <c r="G215" s="98">
        <v>16500</v>
      </c>
      <c r="H215" s="99"/>
      <c r="I215" s="23" t="s">
        <v>3</v>
      </c>
      <c r="J215" s="33">
        <f t="shared" si="24"/>
        <v>0</v>
      </c>
      <c r="K215" s="8" t="s">
        <v>4</v>
      </c>
      <c r="L215" s="57"/>
      <c r="M215" s="8" t="s">
        <v>4</v>
      </c>
      <c r="N215" s="33">
        <f t="shared" si="25"/>
        <v>0</v>
      </c>
      <c r="O215" s="8" t="s">
        <v>4</v>
      </c>
    </row>
    <row r="216" spans="1:15" ht="17.25" customHeight="1">
      <c r="A216" s="18" t="s">
        <v>23</v>
      </c>
      <c r="B216" s="102">
        <f t="shared" si="26"/>
        <v>0</v>
      </c>
      <c r="C216" s="103"/>
      <c r="D216" s="10" t="s">
        <v>4</v>
      </c>
      <c r="E216" s="37">
        <f>C201</f>
        <v>0</v>
      </c>
      <c r="F216" s="10" t="s">
        <v>4</v>
      </c>
      <c r="G216" s="104">
        <v>23800</v>
      </c>
      <c r="H216" s="105"/>
      <c r="I216" s="24" t="s">
        <v>3</v>
      </c>
      <c r="J216" s="34">
        <f t="shared" si="24"/>
        <v>0</v>
      </c>
      <c r="K216" s="29" t="s">
        <v>4</v>
      </c>
      <c r="L216" s="58"/>
      <c r="M216" s="29" t="s">
        <v>4</v>
      </c>
      <c r="N216" s="62">
        <f t="shared" si="25"/>
        <v>0</v>
      </c>
      <c r="O216" s="29" t="s">
        <v>4</v>
      </c>
    </row>
    <row r="217" spans="1:15" ht="17.25" customHeight="1">
      <c r="A217" s="65" t="s">
        <v>90</v>
      </c>
      <c r="B217" s="19"/>
      <c r="C217" s="19"/>
      <c r="D217" s="19"/>
      <c r="E217" s="19"/>
      <c r="F217" s="19"/>
      <c r="G217" s="28"/>
      <c r="H217" s="19"/>
      <c r="I217" s="19"/>
      <c r="J217" s="85" t="s">
        <v>95</v>
      </c>
      <c r="K217" s="86"/>
      <c r="L217" s="86"/>
      <c r="M217" s="87"/>
      <c r="N217" s="74">
        <f>SUM(N205:N216)</f>
        <v>0</v>
      </c>
      <c r="O217" s="75" t="s">
        <v>2</v>
      </c>
    </row>
    <row r="218" spans="1:15" ht="17.25" customHeight="1" thickBot="1">
      <c r="A218" s="48" t="s">
        <v>91</v>
      </c>
      <c r="B218" s="19"/>
      <c r="C218" s="19"/>
      <c r="D218" s="19"/>
      <c r="E218" s="19"/>
      <c r="F218" s="19"/>
      <c r="G218" s="28"/>
      <c r="H218" s="19"/>
      <c r="I218" s="19"/>
      <c r="J218" s="82" t="s">
        <v>96</v>
      </c>
      <c r="K218" s="83"/>
      <c r="L218" s="83"/>
      <c r="M218" s="84"/>
      <c r="N218" s="76">
        <f>N217*2</f>
        <v>0</v>
      </c>
      <c r="O218" s="77" t="s">
        <v>92</v>
      </c>
    </row>
    <row r="219" spans="1:15" ht="17.25" customHeight="1" thickTop="1" thickBot="1">
      <c r="B219" s="1"/>
      <c r="C219" s="1"/>
      <c r="D219" s="3"/>
      <c r="E219" s="1"/>
      <c r="F219" s="3"/>
      <c r="G219" s="3"/>
      <c r="H219" s="1"/>
      <c r="I219" s="1"/>
      <c r="J219" s="79" t="s">
        <v>97</v>
      </c>
      <c r="K219" s="80"/>
      <c r="L219" s="80"/>
      <c r="M219" s="81"/>
      <c r="N219" s="68">
        <f>ROUNDDOWN(N218*100/110,0)</f>
        <v>0</v>
      </c>
      <c r="O219" s="13" t="s">
        <v>2</v>
      </c>
    </row>
    <row r="220" spans="1:15" ht="17.25" customHeight="1" thickTop="1">
      <c r="A220" s="1"/>
      <c r="B220" s="1"/>
      <c r="C220" s="1"/>
      <c r="D220" s="3"/>
      <c r="E220" s="1"/>
      <c r="F220" s="3"/>
      <c r="G220" s="3"/>
      <c r="H220" s="1"/>
      <c r="I220" s="1"/>
      <c r="J220" s="1"/>
      <c r="K220" s="38"/>
      <c r="L220" s="38"/>
      <c r="M220" s="38"/>
      <c r="N220" s="39"/>
      <c r="O220" s="40"/>
    </row>
    <row r="221" spans="1:15" ht="17.25" customHeight="1">
      <c r="A221" s="1"/>
      <c r="B221" s="1"/>
      <c r="C221" s="1"/>
      <c r="D221" s="3"/>
      <c r="E221" s="1"/>
      <c r="F221" s="3"/>
      <c r="G221" s="3"/>
      <c r="H221" s="1"/>
      <c r="I221" s="1"/>
      <c r="J221" s="1"/>
      <c r="K221" s="38"/>
      <c r="L221" s="38"/>
      <c r="M221" s="38"/>
      <c r="N221" s="39"/>
      <c r="O221" s="40"/>
    </row>
    <row r="222" spans="1:15" ht="17.25" customHeight="1">
      <c r="A222" s="21" t="s">
        <v>75</v>
      </c>
      <c r="B222" s="21" t="s">
        <v>94</v>
      </c>
      <c r="C222" s="21"/>
      <c r="D222" s="3"/>
      <c r="E222" s="1"/>
      <c r="F222" s="3"/>
      <c r="G222" s="3"/>
      <c r="H222" s="1"/>
      <c r="I222" s="1"/>
      <c r="J222" s="1"/>
      <c r="K222" s="3"/>
      <c r="L222" s="1"/>
      <c r="M222" s="3"/>
    </row>
    <row r="223" spans="1:15" ht="17.25" customHeight="1">
      <c r="A223" s="4"/>
      <c r="B223" s="1"/>
      <c r="C223" s="1"/>
      <c r="D223" s="3"/>
      <c r="E223" s="48" t="s">
        <v>86</v>
      </c>
      <c r="F223" s="3"/>
      <c r="G223" s="3"/>
      <c r="H223" s="1"/>
      <c r="I223" s="1"/>
      <c r="J223" s="1"/>
      <c r="K223" s="3"/>
      <c r="L223" s="1"/>
      <c r="M223" s="3"/>
    </row>
    <row r="224" spans="1:15" ht="17.25" customHeight="1">
      <c r="A224" s="110" t="s">
        <v>83</v>
      </c>
      <c r="B224" s="111"/>
      <c r="C224" s="67"/>
      <c r="D224" s="52" t="s">
        <v>2</v>
      </c>
      <c r="E224" s="92" t="s">
        <v>80</v>
      </c>
      <c r="F224" s="93"/>
      <c r="G224" s="94">
        <v>23</v>
      </c>
      <c r="H224" s="95"/>
      <c r="I224" s="43" t="s">
        <v>82</v>
      </c>
      <c r="J224" s="90" t="s">
        <v>84</v>
      </c>
      <c r="K224" s="91"/>
      <c r="L224" s="47">
        <f>C224*G224*0.85</f>
        <v>0</v>
      </c>
      <c r="M224" s="53" t="s">
        <v>2</v>
      </c>
      <c r="N224" s="45"/>
    </row>
    <row r="225" spans="1:17" ht="17.25" customHeight="1">
      <c r="A225" s="112" t="s">
        <v>6</v>
      </c>
      <c r="B225" s="112"/>
      <c r="C225" s="67"/>
      <c r="D225" s="52" t="s">
        <v>2</v>
      </c>
      <c r="E225" s="54" t="s">
        <v>88</v>
      </c>
      <c r="F225" s="44"/>
      <c r="G225" s="39"/>
      <c r="H225" s="44"/>
      <c r="I225" s="44"/>
      <c r="J225" s="44"/>
      <c r="K225" s="44"/>
      <c r="L225" s="44"/>
      <c r="M225" s="44"/>
      <c r="N225" s="44"/>
    </row>
    <row r="226" spans="1:17" ht="17.25" customHeight="1">
      <c r="A226" s="112" t="s">
        <v>7</v>
      </c>
      <c r="B226" s="112"/>
      <c r="C226" s="67"/>
      <c r="D226" s="52" t="s">
        <v>2</v>
      </c>
      <c r="E226" s="54" t="s">
        <v>89</v>
      </c>
      <c r="F226" s="44"/>
      <c r="G226" s="44"/>
      <c r="H226" s="44"/>
      <c r="I226" s="44"/>
      <c r="J226" s="44"/>
      <c r="K226" s="44"/>
      <c r="L226" s="44"/>
      <c r="M226" s="44"/>
      <c r="N226" s="44"/>
    </row>
    <row r="227" spans="1:17" ht="17.25" customHeight="1">
      <c r="A227" s="14"/>
      <c r="B227" s="2"/>
      <c r="C227" s="15"/>
      <c r="D227" s="15"/>
      <c r="E227" s="49"/>
      <c r="F227" s="49"/>
      <c r="G227" s="49"/>
      <c r="H227" s="49"/>
      <c r="I227" s="49"/>
      <c r="J227" s="49"/>
      <c r="K227" s="49"/>
      <c r="L227" s="49"/>
      <c r="M227" s="49"/>
    </row>
    <row r="228" spans="1:17" ht="17.25" customHeight="1">
      <c r="A228" s="6"/>
      <c r="B228" s="88" t="s">
        <v>79</v>
      </c>
      <c r="C228" s="113"/>
      <c r="D228" s="89"/>
      <c r="E228" s="114" t="s">
        <v>0</v>
      </c>
      <c r="F228" s="115"/>
      <c r="G228" s="118" t="s">
        <v>5</v>
      </c>
      <c r="H228" s="119"/>
      <c r="I228" s="120"/>
      <c r="J228" s="88" t="s">
        <v>77</v>
      </c>
      <c r="K228" s="89"/>
      <c r="L228" s="88" t="s">
        <v>8</v>
      </c>
      <c r="M228" s="89"/>
      <c r="N228" s="88" t="s">
        <v>1</v>
      </c>
      <c r="O228" s="89"/>
    </row>
    <row r="229" spans="1:17" ht="17.25" customHeight="1">
      <c r="A229" s="7"/>
      <c r="B229" s="124" t="s">
        <v>9</v>
      </c>
      <c r="C229" s="125"/>
      <c r="D229" s="126"/>
      <c r="E229" s="116"/>
      <c r="F229" s="117"/>
      <c r="G229" s="121"/>
      <c r="H229" s="122"/>
      <c r="I229" s="123"/>
      <c r="J229" s="127" t="s">
        <v>78</v>
      </c>
      <c r="K229" s="128"/>
      <c r="L229" s="124" t="s">
        <v>10</v>
      </c>
      <c r="M229" s="126"/>
      <c r="N229" s="124" t="s">
        <v>87</v>
      </c>
      <c r="O229" s="126"/>
    </row>
    <row r="230" spans="1:17" s="20" customFormat="1" ht="17.25" customHeight="1">
      <c r="A230" s="17" t="s">
        <v>12</v>
      </c>
      <c r="B230" s="106">
        <f>L224</f>
        <v>0</v>
      </c>
      <c r="C230" s="107"/>
      <c r="D230" s="9" t="s">
        <v>4</v>
      </c>
      <c r="E230" s="35">
        <f>C226</f>
        <v>0</v>
      </c>
      <c r="F230" s="9" t="s">
        <v>4</v>
      </c>
      <c r="G230" s="108">
        <v>5900</v>
      </c>
      <c r="H230" s="109"/>
      <c r="I230" s="25" t="s">
        <v>3</v>
      </c>
      <c r="J230" s="50">
        <f>E230*G230</f>
        <v>0</v>
      </c>
      <c r="K230" s="9" t="s">
        <v>2</v>
      </c>
      <c r="L230" s="56"/>
      <c r="M230" s="51" t="s">
        <v>2</v>
      </c>
      <c r="N230" s="46">
        <f>B230+J230-L230</f>
        <v>0</v>
      </c>
      <c r="O230" s="9" t="s">
        <v>2</v>
      </c>
      <c r="Q230" s="61"/>
    </row>
    <row r="231" spans="1:17" s="20" customFormat="1" ht="17.25" customHeight="1">
      <c r="A231" s="17" t="s">
        <v>13</v>
      </c>
      <c r="B231" s="100">
        <f>B230</f>
        <v>0</v>
      </c>
      <c r="C231" s="101"/>
      <c r="D231" s="8" t="s">
        <v>4</v>
      </c>
      <c r="E231" s="36">
        <f>C226</f>
        <v>0</v>
      </c>
      <c r="F231" s="8" t="s">
        <v>4</v>
      </c>
      <c r="G231" s="98">
        <v>6200</v>
      </c>
      <c r="H231" s="99"/>
      <c r="I231" s="26" t="s">
        <v>3</v>
      </c>
      <c r="J231" s="33">
        <f t="shared" ref="J231:J241" si="27">E231*G231</f>
        <v>0</v>
      </c>
      <c r="K231" s="8" t="s">
        <v>2</v>
      </c>
      <c r="L231" s="57"/>
      <c r="M231" s="8" t="s">
        <v>2</v>
      </c>
      <c r="N231" s="33">
        <f t="shared" ref="N231:N241" si="28">B231+J231-L231</f>
        <v>0</v>
      </c>
      <c r="O231" s="8" t="s">
        <v>2</v>
      </c>
      <c r="Q231" s="61"/>
    </row>
    <row r="232" spans="1:17" s="20" customFormat="1" ht="17.25" customHeight="1">
      <c r="A232" s="17" t="s">
        <v>14</v>
      </c>
      <c r="B232" s="100">
        <f t="shared" ref="B232:B241" si="29">B231</f>
        <v>0</v>
      </c>
      <c r="C232" s="101"/>
      <c r="D232" s="8" t="s">
        <v>4</v>
      </c>
      <c r="E232" s="36">
        <f>C226</f>
        <v>0</v>
      </c>
      <c r="F232" s="8" t="s">
        <v>4</v>
      </c>
      <c r="G232" s="98">
        <v>5700</v>
      </c>
      <c r="H232" s="99"/>
      <c r="I232" s="26" t="s">
        <v>3</v>
      </c>
      <c r="J232" s="33">
        <f t="shared" si="27"/>
        <v>0</v>
      </c>
      <c r="K232" s="8" t="s">
        <v>4</v>
      </c>
      <c r="L232" s="57"/>
      <c r="M232" s="8" t="s">
        <v>4</v>
      </c>
      <c r="N232" s="33">
        <f t="shared" si="28"/>
        <v>0</v>
      </c>
      <c r="O232" s="8" t="s">
        <v>4</v>
      </c>
      <c r="Q232" s="61"/>
    </row>
    <row r="233" spans="1:17" s="20" customFormat="1" ht="17.25" customHeight="1">
      <c r="A233" s="17" t="s">
        <v>15</v>
      </c>
      <c r="B233" s="100">
        <f t="shared" si="29"/>
        <v>0</v>
      </c>
      <c r="C233" s="101"/>
      <c r="D233" s="8" t="s">
        <v>4</v>
      </c>
      <c r="E233" s="36">
        <f>C226</f>
        <v>0</v>
      </c>
      <c r="F233" s="8" t="s">
        <v>4</v>
      </c>
      <c r="G233" s="98">
        <v>5400</v>
      </c>
      <c r="H233" s="99"/>
      <c r="I233" s="26" t="s">
        <v>3</v>
      </c>
      <c r="J233" s="33">
        <f t="shared" si="27"/>
        <v>0</v>
      </c>
      <c r="K233" s="8" t="s">
        <v>4</v>
      </c>
      <c r="L233" s="57"/>
      <c r="M233" s="8" t="s">
        <v>4</v>
      </c>
      <c r="N233" s="33">
        <f t="shared" si="28"/>
        <v>0</v>
      </c>
      <c r="O233" s="8" t="s">
        <v>4</v>
      </c>
      <c r="Q233" s="61"/>
    </row>
    <row r="234" spans="1:17" s="20" customFormat="1" ht="17.25" customHeight="1">
      <c r="A234" s="17" t="s">
        <v>16</v>
      </c>
      <c r="B234" s="100">
        <f t="shared" si="29"/>
        <v>0</v>
      </c>
      <c r="C234" s="101"/>
      <c r="D234" s="8" t="s">
        <v>4</v>
      </c>
      <c r="E234" s="36">
        <f>C226</f>
        <v>0</v>
      </c>
      <c r="F234" s="8" t="s">
        <v>4</v>
      </c>
      <c r="G234" s="98">
        <v>4700</v>
      </c>
      <c r="H234" s="99"/>
      <c r="I234" s="26" t="s">
        <v>3</v>
      </c>
      <c r="J234" s="33">
        <f t="shared" si="27"/>
        <v>0</v>
      </c>
      <c r="K234" s="8" t="s">
        <v>4</v>
      </c>
      <c r="L234" s="57"/>
      <c r="M234" s="8" t="s">
        <v>4</v>
      </c>
      <c r="N234" s="33">
        <f t="shared" si="28"/>
        <v>0</v>
      </c>
      <c r="O234" s="8" t="s">
        <v>4</v>
      </c>
      <c r="Q234" s="61"/>
    </row>
    <row r="235" spans="1:17" s="20" customFormat="1" ht="17.25" customHeight="1">
      <c r="A235" s="17" t="s">
        <v>17</v>
      </c>
      <c r="B235" s="100">
        <f t="shared" si="29"/>
        <v>0</v>
      </c>
      <c r="C235" s="101"/>
      <c r="D235" s="8" t="s">
        <v>4</v>
      </c>
      <c r="E235" s="36">
        <f>C226</f>
        <v>0</v>
      </c>
      <c r="F235" s="8" t="s">
        <v>4</v>
      </c>
      <c r="G235" s="98">
        <v>5000</v>
      </c>
      <c r="H235" s="99"/>
      <c r="I235" s="26" t="s">
        <v>3</v>
      </c>
      <c r="J235" s="33">
        <f t="shared" si="27"/>
        <v>0</v>
      </c>
      <c r="K235" s="8" t="s">
        <v>4</v>
      </c>
      <c r="L235" s="57"/>
      <c r="M235" s="8" t="s">
        <v>4</v>
      </c>
      <c r="N235" s="33">
        <f t="shared" si="28"/>
        <v>0</v>
      </c>
      <c r="O235" s="8" t="s">
        <v>4</v>
      </c>
      <c r="Q235" s="61"/>
    </row>
    <row r="236" spans="1:17" s="20" customFormat="1" ht="17.25" customHeight="1">
      <c r="A236" s="17" t="s">
        <v>18</v>
      </c>
      <c r="B236" s="100">
        <f t="shared" si="29"/>
        <v>0</v>
      </c>
      <c r="C236" s="101"/>
      <c r="D236" s="8" t="s">
        <v>4</v>
      </c>
      <c r="E236" s="36">
        <f>C225</f>
        <v>0</v>
      </c>
      <c r="F236" s="8" t="s">
        <v>4</v>
      </c>
      <c r="G236" s="98">
        <v>5500</v>
      </c>
      <c r="H236" s="99"/>
      <c r="I236" s="26" t="s">
        <v>3</v>
      </c>
      <c r="J236" s="33">
        <f t="shared" si="27"/>
        <v>0</v>
      </c>
      <c r="K236" s="8" t="s">
        <v>4</v>
      </c>
      <c r="L236" s="57"/>
      <c r="M236" s="8" t="s">
        <v>4</v>
      </c>
      <c r="N236" s="33">
        <f t="shared" si="28"/>
        <v>0</v>
      </c>
      <c r="O236" s="8" t="s">
        <v>4</v>
      </c>
      <c r="Q236" s="61"/>
    </row>
    <row r="237" spans="1:17" s="20" customFormat="1" ht="17.25" customHeight="1">
      <c r="A237" s="17" t="s">
        <v>19</v>
      </c>
      <c r="B237" s="100">
        <f t="shared" si="29"/>
        <v>0</v>
      </c>
      <c r="C237" s="101"/>
      <c r="D237" s="8" t="s">
        <v>4</v>
      </c>
      <c r="E237" s="36">
        <f>C225</f>
        <v>0</v>
      </c>
      <c r="F237" s="8" t="s">
        <v>4</v>
      </c>
      <c r="G237" s="98">
        <v>7000</v>
      </c>
      <c r="H237" s="99"/>
      <c r="I237" s="26" t="s">
        <v>3</v>
      </c>
      <c r="J237" s="33">
        <f t="shared" si="27"/>
        <v>0</v>
      </c>
      <c r="K237" s="8" t="s">
        <v>4</v>
      </c>
      <c r="L237" s="57"/>
      <c r="M237" s="8" t="s">
        <v>4</v>
      </c>
      <c r="N237" s="33">
        <f t="shared" si="28"/>
        <v>0</v>
      </c>
      <c r="O237" s="8" t="s">
        <v>4</v>
      </c>
      <c r="Q237" s="61"/>
    </row>
    <row r="238" spans="1:17" s="20" customFormat="1" ht="17.25" customHeight="1">
      <c r="A238" s="17" t="s">
        <v>20</v>
      </c>
      <c r="B238" s="100">
        <f t="shared" si="29"/>
        <v>0</v>
      </c>
      <c r="C238" s="101"/>
      <c r="D238" s="8" t="s">
        <v>4</v>
      </c>
      <c r="E238" s="36">
        <f>C225</f>
        <v>0</v>
      </c>
      <c r="F238" s="8" t="s">
        <v>4</v>
      </c>
      <c r="G238" s="98">
        <v>6200</v>
      </c>
      <c r="H238" s="99"/>
      <c r="I238" s="26" t="s">
        <v>3</v>
      </c>
      <c r="J238" s="33">
        <f t="shared" si="27"/>
        <v>0</v>
      </c>
      <c r="K238" s="8" t="s">
        <v>4</v>
      </c>
      <c r="L238" s="57"/>
      <c r="M238" s="8" t="s">
        <v>4</v>
      </c>
      <c r="N238" s="33">
        <f t="shared" si="28"/>
        <v>0</v>
      </c>
      <c r="O238" s="8" t="s">
        <v>4</v>
      </c>
      <c r="Q238" s="61"/>
    </row>
    <row r="239" spans="1:17" s="20" customFormat="1" ht="17.25" customHeight="1">
      <c r="A239" s="17" t="s">
        <v>21</v>
      </c>
      <c r="B239" s="100">
        <f t="shared" si="29"/>
        <v>0</v>
      </c>
      <c r="C239" s="101"/>
      <c r="D239" s="8" t="s">
        <v>4</v>
      </c>
      <c r="E239" s="36">
        <f>C226</f>
        <v>0</v>
      </c>
      <c r="F239" s="8" t="s">
        <v>4</v>
      </c>
      <c r="G239" s="98">
        <v>5200</v>
      </c>
      <c r="H239" s="99"/>
      <c r="I239" s="26" t="s">
        <v>3</v>
      </c>
      <c r="J239" s="33">
        <f t="shared" si="27"/>
        <v>0</v>
      </c>
      <c r="K239" s="8" t="s">
        <v>4</v>
      </c>
      <c r="L239" s="57"/>
      <c r="M239" s="8" t="s">
        <v>4</v>
      </c>
      <c r="N239" s="33">
        <f t="shared" si="28"/>
        <v>0</v>
      </c>
      <c r="O239" s="8" t="s">
        <v>4</v>
      </c>
      <c r="Q239" s="61"/>
    </row>
    <row r="240" spans="1:17" s="20" customFormat="1" ht="17.25" customHeight="1">
      <c r="A240" s="17" t="s">
        <v>22</v>
      </c>
      <c r="B240" s="100">
        <f t="shared" si="29"/>
        <v>0</v>
      </c>
      <c r="C240" s="101"/>
      <c r="D240" s="8" t="s">
        <v>4</v>
      </c>
      <c r="E240" s="36">
        <f>C226</f>
        <v>0</v>
      </c>
      <c r="F240" s="8" t="s">
        <v>4</v>
      </c>
      <c r="G240" s="98">
        <v>5200</v>
      </c>
      <c r="H240" s="99"/>
      <c r="I240" s="26" t="s">
        <v>3</v>
      </c>
      <c r="J240" s="33">
        <f t="shared" si="27"/>
        <v>0</v>
      </c>
      <c r="K240" s="8" t="s">
        <v>4</v>
      </c>
      <c r="L240" s="57"/>
      <c r="M240" s="8" t="s">
        <v>4</v>
      </c>
      <c r="N240" s="33">
        <f t="shared" si="28"/>
        <v>0</v>
      </c>
      <c r="O240" s="8" t="s">
        <v>4</v>
      </c>
      <c r="Q240" s="61"/>
    </row>
    <row r="241" spans="1:17" s="20" customFormat="1" ht="17.25" customHeight="1">
      <c r="A241" s="18" t="s">
        <v>23</v>
      </c>
      <c r="B241" s="102">
        <f t="shared" si="29"/>
        <v>0</v>
      </c>
      <c r="C241" s="103"/>
      <c r="D241" s="10" t="s">
        <v>4</v>
      </c>
      <c r="E241" s="37">
        <f>C226</f>
        <v>0</v>
      </c>
      <c r="F241" s="10" t="s">
        <v>4</v>
      </c>
      <c r="G241" s="104">
        <v>5800</v>
      </c>
      <c r="H241" s="105"/>
      <c r="I241" s="27" t="s">
        <v>3</v>
      </c>
      <c r="J241" s="34">
        <f t="shared" si="27"/>
        <v>0</v>
      </c>
      <c r="K241" s="29" t="s">
        <v>4</v>
      </c>
      <c r="L241" s="58"/>
      <c r="M241" s="29" t="s">
        <v>4</v>
      </c>
      <c r="N241" s="62">
        <f t="shared" si="28"/>
        <v>0</v>
      </c>
      <c r="O241" s="29" t="s">
        <v>4</v>
      </c>
      <c r="Q241" s="61"/>
    </row>
    <row r="242" spans="1:17" ht="17.25" customHeight="1">
      <c r="A242" s="65" t="s">
        <v>90</v>
      </c>
      <c r="B242" s="19"/>
      <c r="C242" s="19"/>
      <c r="D242" s="19"/>
      <c r="E242" s="19"/>
      <c r="F242" s="19"/>
      <c r="G242" s="28"/>
      <c r="H242" s="19"/>
      <c r="I242" s="19"/>
      <c r="J242" s="85" t="s">
        <v>95</v>
      </c>
      <c r="K242" s="86"/>
      <c r="L242" s="86"/>
      <c r="M242" s="87"/>
      <c r="N242" s="74">
        <f>SUM(N230:N241)</f>
        <v>0</v>
      </c>
      <c r="O242" s="75" t="s">
        <v>2</v>
      </c>
    </row>
    <row r="243" spans="1:17" ht="17.25" customHeight="1" thickBot="1">
      <c r="A243" s="48" t="s">
        <v>91</v>
      </c>
      <c r="B243" s="19"/>
      <c r="C243" s="19"/>
      <c r="D243" s="19"/>
      <c r="E243" s="19"/>
      <c r="F243" s="19"/>
      <c r="G243" s="28"/>
      <c r="H243" s="19"/>
      <c r="I243" s="19"/>
      <c r="J243" s="82" t="s">
        <v>96</v>
      </c>
      <c r="K243" s="83"/>
      <c r="L243" s="83"/>
      <c r="M243" s="84"/>
      <c r="N243" s="76">
        <f>N242*2</f>
        <v>0</v>
      </c>
      <c r="O243" s="77" t="s">
        <v>92</v>
      </c>
    </row>
    <row r="244" spans="1:17" ht="17.25" customHeight="1" thickTop="1" thickBot="1">
      <c r="B244" s="1"/>
      <c r="C244" s="1"/>
      <c r="D244" s="3"/>
      <c r="E244" s="1"/>
      <c r="F244" s="3"/>
      <c r="G244" s="3"/>
      <c r="H244" s="1"/>
      <c r="I244" s="1"/>
      <c r="J244" s="79" t="s">
        <v>97</v>
      </c>
      <c r="K244" s="80"/>
      <c r="L244" s="80"/>
      <c r="M244" s="81"/>
      <c r="N244" s="68">
        <f>ROUNDDOWN(N243*100/110,0)</f>
        <v>0</v>
      </c>
      <c r="O244" s="13" t="s">
        <v>2</v>
      </c>
    </row>
    <row r="245" spans="1:17" ht="17.25" customHeight="1" thickTop="1">
      <c r="A245" s="1"/>
      <c r="B245" s="1"/>
      <c r="C245" s="1"/>
      <c r="D245" s="3"/>
      <c r="E245" s="1"/>
      <c r="F245" s="3"/>
      <c r="G245" s="3"/>
      <c r="H245" s="1"/>
      <c r="I245" s="1"/>
      <c r="J245" s="30"/>
      <c r="K245" s="38"/>
      <c r="L245" s="38"/>
      <c r="M245" s="38"/>
      <c r="N245" s="39"/>
      <c r="O245" s="40"/>
    </row>
    <row r="246" spans="1:17" ht="17.25" customHeight="1">
      <c r="A246" s="21" t="s">
        <v>33</v>
      </c>
      <c r="B246" s="21" t="s">
        <v>93</v>
      </c>
      <c r="C246" s="21"/>
      <c r="D246" s="3"/>
      <c r="E246" s="1"/>
      <c r="F246" s="3"/>
      <c r="G246" s="3"/>
      <c r="H246" s="1"/>
      <c r="I246" s="1"/>
      <c r="J246" s="1"/>
      <c r="K246" s="3"/>
      <c r="L246" s="1"/>
      <c r="M246" s="3"/>
    </row>
    <row r="247" spans="1:17" ht="17.25" customHeight="1">
      <c r="A247" s="4"/>
      <c r="B247" s="1"/>
      <c r="C247" s="1"/>
      <c r="D247" s="3"/>
      <c r="E247" s="48" t="s">
        <v>86</v>
      </c>
      <c r="F247" s="3"/>
      <c r="G247" s="3"/>
      <c r="H247" s="1"/>
      <c r="I247" s="1"/>
      <c r="J247" s="1"/>
      <c r="K247" s="3"/>
      <c r="L247" s="1"/>
      <c r="M247" s="3"/>
    </row>
    <row r="248" spans="1:17" ht="17.25" customHeight="1">
      <c r="A248" s="110" t="s">
        <v>83</v>
      </c>
      <c r="B248" s="111"/>
      <c r="C248" s="67"/>
      <c r="D248" s="52" t="s">
        <v>2</v>
      </c>
      <c r="E248" s="92" t="s">
        <v>80</v>
      </c>
      <c r="F248" s="93"/>
      <c r="G248" s="94">
        <v>94</v>
      </c>
      <c r="H248" s="95"/>
      <c r="I248" s="43" t="s">
        <v>82</v>
      </c>
      <c r="J248" s="90" t="s">
        <v>84</v>
      </c>
      <c r="K248" s="91"/>
      <c r="L248" s="47">
        <f>C248*G248*0.85</f>
        <v>0</v>
      </c>
      <c r="M248" s="53" t="s">
        <v>2</v>
      </c>
      <c r="N248" s="45"/>
    </row>
    <row r="249" spans="1:17" ht="17.25" customHeight="1">
      <c r="A249" s="112" t="s">
        <v>6</v>
      </c>
      <c r="B249" s="112"/>
      <c r="C249" s="67"/>
      <c r="D249" s="52" t="s">
        <v>2</v>
      </c>
      <c r="E249" s="54" t="s">
        <v>88</v>
      </c>
      <c r="F249" s="44"/>
      <c r="G249" s="39"/>
      <c r="H249" s="44"/>
      <c r="I249" s="44"/>
      <c r="J249" s="44"/>
      <c r="K249" s="44"/>
      <c r="L249" s="44"/>
      <c r="M249" s="44"/>
      <c r="N249" s="44"/>
    </row>
    <row r="250" spans="1:17" ht="17.25" customHeight="1">
      <c r="A250" s="112" t="s">
        <v>7</v>
      </c>
      <c r="B250" s="112"/>
      <c r="C250" s="67"/>
      <c r="D250" s="52" t="s">
        <v>2</v>
      </c>
      <c r="E250" s="54" t="s">
        <v>89</v>
      </c>
      <c r="F250" s="44"/>
      <c r="G250" s="44"/>
      <c r="H250" s="44"/>
      <c r="I250" s="44"/>
      <c r="J250" s="44"/>
      <c r="K250" s="44"/>
      <c r="L250" s="44"/>
      <c r="M250" s="44"/>
      <c r="N250" s="44"/>
    </row>
    <row r="251" spans="1:17" ht="17.25" customHeight="1">
      <c r="A251" s="14"/>
      <c r="B251" s="2"/>
      <c r="C251" s="15"/>
      <c r="D251" s="15"/>
      <c r="E251" s="49"/>
      <c r="F251" s="49"/>
      <c r="G251" s="49"/>
      <c r="H251" s="49"/>
      <c r="I251" s="49"/>
      <c r="J251" s="49"/>
      <c r="K251" s="49"/>
      <c r="L251" s="49"/>
      <c r="M251" s="49"/>
    </row>
    <row r="252" spans="1:17" ht="17.25" customHeight="1">
      <c r="A252" s="6"/>
      <c r="B252" s="88" t="s">
        <v>79</v>
      </c>
      <c r="C252" s="113"/>
      <c r="D252" s="89"/>
      <c r="E252" s="114" t="s">
        <v>0</v>
      </c>
      <c r="F252" s="115"/>
      <c r="G252" s="118" t="s">
        <v>5</v>
      </c>
      <c r="H252" s="119"/>
      <c r="I252" s="120"/>
      <c r="J252" s="88" t="s">
        <v>77</v>
      </c>
      <c r="K252" s="89"/>
      <c r="L252" s="88" t="s">
        <v>8</v>
      </c>
      <c r="M252" s="89"/>
      <c r="N252" s="88" t="s">
        <v>1</v>
      </c>
      <c r="O252" s="89"/>
    </row>
    <row r="253" spans="1:17" ht="17.25" customHeight="1">
      <c r="A253" s="7"/>
      <c r="B253" s="124" t="s">
        <v>9</v>
      </c>
      <c r="C253" s="125"/>
      <c r="D253" s="126"/>
      <c r="E253" s="116"/>
      <c r="F253" s="117"/>
      <c r="G253" s="121"/>
      <c r="H253" s="122"/>
      <c r="I253" s="123"/>
      <c r="J253" s="127" t="s">
        <v>78</v>
      </c>
      <c r="K253" s="128"/>
      <c r="L253" s="124" t="s">
        <v>10</v>
      </c>
      <c r="M253" s="126"/>
      <c r="N253" s="124" t="s">
        <v>87</v>
      </c>
      <c r="O253" s="126"/>
    </row>
    <row r="254" spans="1:17" ht="17.25" customHeight="1">
      <c r="A254" s="17" t="s">
        <v>12</v>
      </c>
      <c r="B254" s="106">
        <f>L248</f>
        <v>0</v>
      </c>
      <c r="C254" s="107"/>
      <c r="D254" s="9" t="s">
        <v>4</v>
      </c>
      <c r="E254" s="35">
        <f>C250</f>
        <v>0</v>
      </c>
      <c r="F254" s="9" t="s">
        <v>4</v>
      </c>
      <c r="G254" s="108">
        <v>15200</v>
      </c>
      <c r="H254" s="109"/>
      <c r="I254" s="22" t="s">
        <v>3</v>
      </c>
      <c r="J254" s="50">
        <f>E254*G254</f>
        <v>0</v>
      </c>
      <c r="K254" s="9" t="s">
        <v>2</v>
      </c>
      <c r="L254" s="56"/>
      <c r="M254" s="51" t="s">
        <v>2</v>
      </c>
      <c r="N254" s="46">
        <f>B254+J254-L254</f>
        <v>0</v>
      </c>
      <c r="O254" s="9" t="s">
        <v>2</v>
      </c>
    </row>
    <row r="255" spans="1:17" ht="17.25" customHeight="1">
      <c r="A255" s="17" t="s">
        <v>13</v>
      </c>
      <c r="B255" s="100">
        <f>B254</f>
        <v>0</v>
      </c>
      <c r="C255" s="101"/>
      <c r="D255" s="8" t="s">
        <v>4</v>
      </c>
      <c r="E255" s="36">
        <f>C250</f>
        <v>0</v>
      </c>
      <c r="F255" s="8" t="s">
        <v>4</v>
      </c>
      <c r="G255" s="98">
        <v>17500</v>
      </c>
      <c r="H255" s="99"/>
      <c r="I255" s="23" t="s">
        <v>3</v>
      </c>
      <c r="J255" s="33">
        <f t="shared" ref="J255:J265" si="30">E255*G255</f>
        <v>0</v>
      </c>
      <c r="K255" s="8" t="s">
        <v>2</v>
      </c>
      <c r="L255" s="57"/>
      <c r="M255" s="8" t="s">
        <v>2</v>
      </c>
      <c r="N255" s="33">
        <f t="shared" ref="N255:N265" si="31">B255+J255-L255</f>
        <v>0</v>
      </c>
      <c r="O255" s="8" t="s">
        <v>2</v>
      </c>
    </row>
    <row r="256" spans="1:17" ht="17.25" customHeight="1">
      <c r="A256" s="17" t="s">
        <v>14</v>
      </c>
      <c r="B256" s="100">
        <f t="shared" ref="B256:B265" si="32">B255</f>
        <v>0</v>
      </c>
      <c r="C256" s="101"/>
      <c r="D256" s="8" t="s">
        <v>4</v>
      </c>
      <c r="E256" s="36">
        <f>C250</f>
        <v>0</v>
      </c>
      <c r="F256" s="8" t="s">
        <v>4</v>
      </c>
      <c r="G256" s="98">
        <v>12500</v>
      </c>
      <c r="H256" s="99"/>
      <c r="I256" s="23" t="s">
        <v>3</v>
      </c>
      <c r="J256" s="33">
        <f t="shared" si="30"/>
        <v>0</v>
      </c>
      <c r="K256" s="8" t="s">
        <v>4</v>
      </c>
      <c r="L256" s="57"/>
      <c r="M256" s="8" t="s">
        <v>4</v>
      </c>
      <c r="N256" s="33">
        <f t="shared" si="31"/>
        <v>0</v>
      </c>
      <c r="O256" s="8" t="s">
        <v>4</v>
      </c>
    </row>
    <row r="257" spans="1:15" ht="17.25" customHeight="1">
      <c r="A257" s="17" t="s">
        <v>15</v>
      </c>
      <c r="B257" s="100">
        <f t="shared" si="32"/>
        <v>0</v>
      </c>
      <c r="C257" s="101"/>
      <c r="D257" s="8" t="s">
        <v>4</v>
      </c>
      <c r="E257" s="36">
        <f>C250</f>
        <v>0</v>
      </c>
      <c r="F257" s="8" t="s">
        <v>4</v>
      </c>
      <c r="G257" s="98">
        <v>12200</v>
      </c>
      <c r="H257" s="99"/>
      <c r="I257" s="23" t="s">
        <v>3</v>
      </c>
      <c r="J257" s="33">
        <f t="shared" si="30"/>
        <v>0</v>
      </c>
      <c r="K257" s="8" t="s">
        <v>4</v>
      </c>
      <c r="L257" s="57"/>
      <c r="M257" s="8" t="s">
        <v>4</v>
      </c>
      <c r="N257" s="33">
        <f t="shared" si="31"/>
        <v>0</v>
      </c>
      <c r="O257" s="8" t="s">
        <v>4</v>
      </c>
    </row>
    <row r="258" spans="1:15" ht="17.25" customHeight="1">
      <c r="A258" s="17" t="s">
        <v>16</v>
      </c>
      <c r="B258" s="100">
        <f t="shared" si="32"/>
        <v>0</v>
      </c>
      <c r="C258" s="101"/>
      <c r="D258" s="8" t="s">
        <v>4</v>
      </c>
      <c r="E258" s="36">
        <f>C250</f>
        <v>0</v>
      </c>
      <c r="F258" s="8" t="s">
        <v>4</v>
      </c>
      <c r="G258" s="98">
        <v>11600</v>
      </c>
      <c r="H258" s="99"/>
      <c r="I258" s="23" t="s">
        <v>3</v>
      </c>
      <c r="J258" s="33">
        <f t="shared" si="30"/>
        <v>0</v>
      </c>
      <c r="K258" s="8" t="s">
        <v>4</v>
      </c>
      <c r="L258" s="57"/>
      <c r="M258" s="8" t="s">
        <v>4</v>
      </c>
      <c r="N258" s="33">
        <f t="shared" si="31"/>
        <v>0</v>
      </c>
      <c r="O258" s="8" t="s">
        <v>4</v>
      </c>
    </row>
    <row r="259" spans="1:15" ht="17.25" customHeight="1">
      <c r="A259" s="17" t="s">
        <v>17</v>
      </c>
      <c r="B259" s="100">
        <f t="shared" si="32"/>
        <v>0</v>
      </c>
      <c r="C259" s="101"/>
      <c r="D259" s="8" t="s">
        <v>4</v>
      </c>
      <c r="E259" s="36">
        <f>C250</f>
        <v>0</v>
      </c>
      <c r="F259" s="8" t="s">
        <v>4</v>
      </c>
      <c r="G259" s="98">
        <v>14100</v>
      </c>
      <c r="H259" s="99"/>
      <c r="I259" s="23" t="s">
        <v>3</v>
      </c>
      <c r="J259" s="33">
        <f t="shared" si="30"/>
        <v>0</v>
      </c>
      <c r="K259" s="8" t="s">
        <v>4</v>
      </c>
      <c r="L259" s="57"/>
      <c r="M259" s="8" t="s">
        <v>4</v>
      </c>
      <c r="N259" s="33">
        <f t="shared" si="31"/>
        <v>0</v>
      </c>
      <c r="O259" s="8" t="s">
        <v>4</v>
      </c>
    </row>
    <row r="260" spans="1:15" ht="17.25" customHeight="1">
      <c r="A260" s="17" t="s">
        <v>18</v>
      </c>
      <c r="B260" s="100">
        <f t="shared" si="32"/>
        <v>0</v>
      </c>
      <c r="C260" s="101"/>
      <c r="D260" s="8" t="s">
        <v>4</v>
      </c>
      <c r="E260" s="36">
        <f>C249</f>
        <v>0</v>
      </c>
      <c r="F260" s="8" t="s">
        <v>4</v>
      </c>
      <c r="G260" s="98">
        <v>13000</v>
      </c>
      <c r="H260" s="99"/>
      <c r="I260" s="23" t="s">
        <v>3</v>
      </c>
      <c r="J260" s="33">
        <f t="shared" si="30"/>
        <v>0</v>
      </c>
      <c r="K260" s="8" t="s">
        <v>4</v>
      </c>
      <c r="L260" s="57"/>
      <c r="M260" s="8" t="s">
        <v>4</v>
      </c>
      <c r="N260" s="33">
        <f t="shared" si="31"/>
        <v>0</v>
      </c>
      <c r="O260" s="8" t="s">
        <v>4</v>
      </c>
    </row>
    <row r="261" spans="1:15" ht="17.25" customHeight="1">
      <c r="A261" s="17" t="s">
        <v>19</v>
      </c>
      <c r="B261" s="100">
        <f t="shared" si="32"/>
        <v>0</v>
      </c>
      <c r="C261" s="101"/>
      <c r="D261" s="8" t="s">
        <v>4</v>
      </c>
      <c r="E261" s="36">
        <f>C249</f>
        <v>0</v>
      </c>
      <c r="F261" s="8" t="s">
        <v>4</v>
      </c>
      <c r="G261" s="98">
        <v>20700</v>
      </c>
      <c r="H261" s="99"/>
      <c r="I261" s="23" t="s">
        <v>3</v>
      </c>
      <c r="J261" s="33">
        <f t="shared" si="30"/>
        <v>0</v>
      </c>
      <c r="K261" s="8" t="s">
        <v>4</v>
      </c>
      <c r="L261" s="57"/>
      <c r="M261" s="8" t="s">
        <v>4</v>
      </c>
      <c r="N261" s="33">
        <f t="shared" si="31"/>
        <v>0</v>
      </c>
      <c r="O261" s="8" t="s">
        <v>4</v>
      </c>
    </row>
    <row r="262" spans="1:15" ht="17.25" customHeight="1">
      <c r="A262" s="17" t="s">
        <v>20</v>
      </c>
      <c r="B262" s="100">
        <f t="shared" si="32"/>
        <v>0</v>
      </c>
      <c r="C262" s="101"/>
      <c r="D262" s="8" t="s">
        <v>4</v>
      </c>
      <c r="E262" s="36">
        <f>C249</f>
        <v>0</v>
      </c>
      <c r="F262" s="8" t="s">
        <v>4</v>
      </c>
      <c r="G262" s="98">
        <v>17700</v>
      </c>
      <c r="H262" s="99"/>
      <c r="I262" s="23" t="s">
        <v>3</v>
      </c>
      <c r="J262" s="33">
        <f t="shared" si="30"/>
        <v>0</v>
      </c>
      <c r="K262" s="8" t="s">
        <v>4</v>
      </c>
      <c r="L262" s="57"/>
      <c r="M262" s="8" t="s">
        <v>4</v>
      </c>
      <c r="N262" s="33">
        <f t="shared" si="31"/>
        <v>0</v>
      </c>
      <c r="O262" s="8" t="s">
        <v>4</v>
      </c>
    </row>
    <row r="263" spans="1:15" ht="17.25" customHeight="1">
      <c r="A263" s="17" t="s">
        <v>21</v>
      </c>
      <c r="B263" s="100">
        <f t="shared" si="32"/>
        <v>0</v>
      </c>
      <c r="C263" s="101"/>
      <c r="D263" s="8" t="s">
        <v>4</v>
      </c>
      <c r="E263" s="36">
        <f>C250</f>
        <v>0</v>
      </c>
      <c r="F263" s="8" t="s">
        <v>4</v>
      </c>
      <c r="G263" s="98">
        <v>14600</v>
      </c>
      <c r="H263" s="99"/>
      <c r="I263" s="23" t="s">
        <v>3</v>
      </c>
      <c r="J263" s="33">
        <f t="shared" si="30"/>
        <v>0</v>
      </c>
      <c r="K263" s="8" t="s">
        <v>4</v>
      </c>
      <c r="L263" s="57"/>
      <c r="M263" s="8" t="s">
        <v>4</v>
      </c>
      <c r="N263" s="33">
        <f t="shared" si="31"/>
        <v>0</v>
      </c>
      <c r="O263" s="8" t="s">
        <v>4</v>
      </c>
    </row>
    <row r="264" spans="1:15" ht="17.25" customHeight="1">
      <c r="A264" s="17" t="s">
        <v>22</v>
      </c>
      <c r="B264" s="100">
        <f t="shared" si="32"/>
        <v>0</v>
      </c>
      <c r="C264" s="101"/>
      <c r="D264" s="8" t="s">
        <v>4</v>
      </c>
      <c r="E264" s="36">
        <f>C250</f>
        <v>0</v>
      </c>
      <c r="F264" s="8" t="s">
        <v>4</v>
      </c>
      <c r="G264" s="98">
        <v>13700</v>
      </c>
      <c r="H264" s="99"/>
      <c r="I264" s="23" t="s">
        <v>3</v>
      </c>
      <c r="J264" s="33">
        <f t="shared" si="30"/>
        <v>0</v>
      </c>
      <c r="K264" s="8" t="s">
        <v>4</v>
      </c>
      <c r="L264" s="57"/>
      <c r="M264" s="8" t="s">
        <v>4</v>
      </c>
      <c r="N264" s="33">
        <f t="shared" si="31"/>
        <v>0</v>
      </c>
      <c r="O264" s="8" t="s">
        <v>4</v>
      </c>
    </row>
    <row r="265" spans="1:15" ht="17.25" customHeight="1">
      <c r="A265" s="18" t="s">
        <v>23</v>
      </c>
      <c r="B265" s="102">
        <f t="shared" si="32"/>
        <v>0</v>
      </c>
      <c r="C265" s="103"/>
      <c r="D265" s="10" t="s">
        <v>4</v>
      </c>
      <c r="E265" s="37">
        <f>C250</f>
        <v>0</v>
      </c>
      <c r="F265" s="10" t="s">
        <v>4</v>
      </c>
      <c r="G265" s="104">
        <v>13000</v>
      </c>
      <c r="H265" s="105"/>
      <c r="I265" s="24" t="s">
        <v>3</v>
      </c>
      <c r="J265" s="34">
        <f t="shared" si="30"/>
        <v>0</v>
      </c>
      <c r="K265" s="29" t="s">
        <v>4</v>
      </c>
      <c r="L265" s="58"/>
      <c r="M265" s="29" t="s">
        <v>4</v>
      </c>
      <c r="N265" s="62">
        <f t="shared" si="31"/>
        <v>0</v>
      </c>
      <c r="O265" s="29" t="s">
        <v>4</v>
      </c>
    </row>
    <row r="266" spans="1:15" ht="17.25" customHeight="1">
      <c r="A266" s="65" t="s">
        <v>90</v>
      </c>
      <c r="B266" s="19"/>
      <c r="C266" s="19"/>
      <c r="D266" s="19"/>
      <c r="E266" s="19"/>
      <c r="F266" s="19"/>
      <c r="G266" s="28"/>
      <c r="H266" s="19"/>
      <c r="I266" s="19"/>
      <c r="J266" s="85" t="s">
        <v>95</v>
      </c>
      <c r="K266" s="86"/>
      <c r="L266" s="86"/>
      <c r="M266" s="87"/>
      <c r="N266" s="74">
        <f>SUM(N254:N265)</f>
        <v>0</v>
      </c>
      <c r="O266" s="75" t="s">
        <v>2</v>
      </c>
    </row>
    <row r="267" spans="1:15" ht="17.25" customHeight="1" thickBot="1">
      <c r="A267" s="48" t="s">
        <v>91</v>
      </c>
      <c r="B267" s="19"/>
      <c r="C267" s="19"/>
      <c r="D267" s="19"/>
      <c r="E267" s="19"/>
      <c r="F267" s="19"/>
      <c r="G267" s="28"/>
      <c r="H267" s="19"/>
      <c r="I267" s="19"/>
      <c r="J267" s="82" t="s">
        <v>96</v>
      </c>
      <c r="K267" s="83"/>
      <c r="L267" s="83"/>
      <c r="M267" s="84"/>
      <c r="N267" s="76">
        <f>N266*2</f>
        <v>0</v>
      </c>
      <c r="O267" s="77" t="s">
        <v>92</v>
      </c>
    </row>
    <row r="268" spans="1:15" ht="17.25" customHeight="1" thickTop="1" thickBot="1">
      <c r="B268" s="1"/>
      <c r="C268" s="1"/>
      <c r="D268" s="3"/>
      <c r="E268" s="1"/>
      <c r="F268" s="3"/>
      <c r="G268" s="3"/>
      <c r="H268" s="1"/>
      <c r="I268" s="1"/>
      <c r="J268" s="79" t="s">
        <v>97</v>
      </c>
      <c r="K268" s="80"/>
      <c r="L268" s="80"/>
      <c r="M268" s="81"/>
      <c r="N268" s="68">
        <f>ROUNDDOWN(N267*100/110,0)</f>
        <v>0</v>
      </c>
      <c r="O268" s="13" t="s">
        <v>2</v>
      </c>
    </row>
    <row r="269" spans="1:15" ht="17.25" customHeight="1" thickTop="1">
      <c r="A269" s="1"/>
      <c r="B269" s="1"/>
      <c r="C269" s="1"/>
      <c r="D269" s="3"/>
      <c r="E269" s="1"/>
      <c r="F269" s="3"/>
      <c r="G269" s="3"/>
      <c r="H269" s="1"/>
      <c r="I269" s="1"/>
      <c r="J269" s="1"/>
      <c r="K269" s="38"/>
      <c r="L269" s="38"/>
      <c r="M269" s="38"/>
      <c r="N269" s="39"/>
      <c r="O269" s="40"/>
    </row>
    <row r="270" spans="1:15" ht="17.25" customHeight="1">
      <c r="A270" s="1"/>
      <c r="B270" s="1"/>
      <c r="C270" s="1"/>
      <c r="D270" s="3"/>
      <c r="E270" s="1"/>
      <c r="F270" s="3"/>
      <c r="G270" s="3"/>
      <c r="H270" s="1"/>
      <c r="I270" s="1"/>
      <c r="J270" s="1"/>
      <c r="K270" s="38"/>
      <c r="L270" s="38"/>
      <c r="M270" s="38"/>
      <c r="N270" s="39"/>
      <c r="O270" s="40"/>
    </row>
    <row r="271" spans="1:15" ht="17.25" customHeight="1">
      <c r="A271" s="21" t="s">
        <v>35</v>
      </c>
      <c r="B271" s="21" t="s">
        <v>34</v>
      </c>
      <c r="C271" s="21"/>
      <c r="D271" s="3"/>
      <c r="E271" s="1"/>
      <c r="F271" s="3"/>
      <c r="G271" s="3"/>
      <c r="H271" s="1"/>
      <c r="I271" s="1"/>
      <c r="J271" s="1"/>
      <c r="K271" s="3"/>
      <c r="L271" s="1"/>
      <c r="M271" s="3"/>
    </row>
    <row r="272" spans="1:15" ht="17.25" customHeight="1">
      <c r="A272" s="4"/>
      <c r="B272" s="1"/>
      <c r="C272" s="1"/>
      <c r="D272" s="3"/>
      <c r="E272" s="48" t="s">
        <v>86</v>
      </c>
      <c r="F272" s="3"/>
      <c r="G272" s="3"/>
      <c r="H272" s="1"/>
      <c r="I272" s="1"/>
      <c r="J272" s="1"/>
      <c r="K272" s="3"/>
      <c r="L272" s="1"/>
      <c r="M272" s="3"/>
    </row>
    <row r="273" spans="1:15" ht="17.25" customHeight="1">
      <c r="A273" s="110" t="s">
        <v>83</v>
      </c>
      <c r="B273" s="111"/>
      <c r="C273" s="67"/>
      <c r="D273" s="52" t="s">
        <v>2</v>
      </c>
      <c r="E273" s="92" t="s">
        <v>80</v>
      </c>
      <c r="F273" s="93"/>
      <c r="G273" s="94">
        <v>72</v>
      </c>
      <c r="H273" s="95"/>
      <c r="I273" s="43" t="s">
        <v>82</v>
      </c>
      <c r="J273" s="90" t="s">
        <v>84</v>
      </c>
      <c r="K273" s="91"/>
      <c r="L273" s="47">
        <f>C273*G273*0.85</f>
        <v>0</v>
      </c>
      <c r="M273" s="53" t="s">
        <v>2</v>
      </c>
      <c r="N273" s="45"/>
    </row>
    <row r="274" spans="1:15" ht="17.25" customHeight="1">
      <c r="A274" s="112" t="s">
        <v>6</v>
      </c>
      <c r="B274" s="112"/>
      <c r="C274" s="67"/>
      <c r="D274" s="52" t="s">
        <v>2</v>
      </c>
      <c r="E274" s="54" t="s">
        <v>88</v>
      </c>
      <c r="F274" s="44"/>
      <c r="G274" s="39"/>
      <c r="H274" s="44"/>
      <c r="I274" s="44"/>
      <c r="J274" s="44"/>
      <c r="K274" s="44"/>
      <c r="L274" s="44"/>
      <c r="M274" s="44"/>
      <c r="N274" s="44"/>
    </row>
    <row r="275" spans="1:15" ht="17.25" customHeight="1">
      <c r="A275" s="112" t="s">
        <v>7</v>
      </c>
      <c r="B275" s="112"/>
      <c r="C275" s="67"/>
      <c r="D275" s="52" t="s">
        <v>2</v>
      </c>
      <c r="E275" s="54" t="s">
        <v>89</v>
      </c>
      <c r="F275" s="44"/>
      <c r="G275" s="44"/>
      <c r="H275" s="44"/>
      <c r="I275" s="44"/>
      <c r="J275" s="44"/>
      <c r="K275" s="44"/>
      <c r="L275" s="44"/>
      <c r="M275" s="44"/>
      <c r="N275" s="44"/>
    </row>
    <row r="276" spans="1:15" ht="17.25" customHeight="1">
      <c r="A276" s="14"/>
      <c r="B276" s="2"/>
      <c r="C276" s="15"/>
      <c r="D276" s="15"/>
      <c r="E276" s="49"/>
      <c r="F276" s="49"/>
      <c r="G276" s="49"/>
      <c r="H276" s="49"/>
      <c r="I276" s="49"/>
      <c r="J276" s="49"/>
      <c r="K276" s="49"/>
      <c r="L276" s="49"/>
      <c r="M276" s="49"/>
    </row>
    <row r="277" spans="1:15" ht="17.25" customHeight="1">
      <c r="A277" s="6"/>
      <c r="B277" s="88" t="s">
        <v>79</v>
      </c>
      <c r="C277" s="113"/>
      <c r="D277" s="89"/>
      <c r="E277" s="114" t="s">
        <v>0</v>
      </c>
      <c r="F277" s="115"/>
      <c r="G277" s="118" t="s">
        <v>5</v>
      </c>
      <c r="H277" s="119"/>
      <c r="I277" s="120"/>
      <c r="J277" s="88" t="s">
        <v>77</v>
      </c>
      <c r="K277" s="89"/>
      <c r="L277" s="88" t="s">
        <v>8</v>
      </c>
      <c r="M277" s="89"/>
      <c r="N277" s="88" t="s">
        <v>1</v>
      </c>
      <c r="O277" s="89"/>
    </row>
    <row r="278" spans="1:15" ht="17.25" customHeight="1">
      <c r="A278" s="7"/>
      <c r="B278" s="124" t="s">
        <v>9</v>
      </c>
      <c r="C278" s="125"/>
      <c r="D278" s="126"/>
      <c r="E278" s="116"/>
      <c r="F278" s="117"/>
      <c r="G278" s="121"/>
      <c r="H278" s="122"/>
      <c r="I278" s="123"/>
      <c r="J278" s="127" t="s">
        <v>78</v>
      </c>
      <c r="K278" s="128"/>
      <c r="L278" s="124" t="s">
        <v>10</v>
      </c>
      <c r="M278" s="126"/>
      <c r="N278" s="124" t="s">
        <v>87</v>
      </c>
      <c r="O278" s="126"/>
    </row>
    <row r="279" spans="1:15" ht="17.25" customHeight="1">
      <c r="A279" s="17" t="s">
        <v>12</v>
      </c>
      <c r="B279" s="106">
        <f>L273</f>
        <v>0</v>
      </c>
      <c r="C279" s="107"/>
      <c r="D279" s="9" t="s">
        <v>4</v>
      </c>
      <c r="E279" s="35">
        <f>C275</f>
        <v>0</v>
      </c>
      <c r="F279" s="9" t="s">
        <v>4</v>
      </c>
      <c r="G279" s="108">
        <v>2400</v>
      </c>
      <c r="H279" s="109"/>
      <c r="I279" s="22" t="s">
        <v>3</v>
      </c>
      <c r="J279" s="50">
        <f>E279*G279</f>
        <v>0</v>
      </c>
      <c r="K279" s="9" t="s">
        <v>2</v>
      </c>
      <c r="L279" s="56"/>
      <c r="M279" s="51" t="s">
        <v>2</v>
      </c>
      <c r="N279" s="46">
        <f>B279+J279-L279</f>
        <v>0</v>
      </c>
      <c r="O279" s="9" t="s">
        <v>2</v>
      </c>
    </row>
    <row r="280" spans="1:15" ht="17.25" customHeight="1">
      <c r="A280" s="17" t="s">
        <v>13</v>
      </c>
      <c r="B280" s="100">
        <f>B279</f>
        <v>0</v>
      </c>
      <c r="C280" s="101"/>
      <c r="D280" s="8" t="s">
        <v>4</v>
      </c>
      <c r="E280" s="36">
        <f>C275</f>
        <v>0</v>
      </c>
      <c r="F280" s="8" t="s">
        <v>4</v>
      </c>
      <c r="G280" s="98">
        <v>3100</v>
      </c>
      <c r="H280" s="99"/>
      <c r="I280" s="23" t="s">
        <v>3</v>
      </c>
      <c r="J280" s="33">
        <f t="shared" ref="J280:J290" si="33">E280*G280</f>
        <v>0</v>
      </c>
      <c r="K280" s="8" t="s">
        <v>2</v>
      </c>
      <c r="L280" s="57"/>
      <c r="M280" s="8" t="s">
        <v>2</v>
      </c>
      <c r="N280" s="33">
        <f t="shared" ref="N280:N290" si="34">B280+J280-L280</f>
        <v>0</v>
      </c>
      <c r="O280" s="8" t="s">
        <v>2</v>
      </c>
    </row>
    <row r="281" spans="1:15" ht="17.25" customHeight="1">
      <c r="A281" s="17" t="s">
        <v>14</v>
      </c>
      <c r="B281" s="100">
        <f t="shared" ref="B281:B290" si="35">B280</f>
        <v>0</v>
      </c>
      <c r="C281" s="101"/>
      <c r="D281" s="8" t="s">
        <v>4</v>
      </c>
      <c r="E281" s="36">
        <f>C275</f>
        <v>0</v>
      </c>
      <c r="F281" s="8" t="s">
        <v>4</v>
      </c>
      <c r="G281" s="98">
        <v>2100</v>
      </c>
      <c r="H281" s="99"/>
      <c r="I281" s="23" t="s">
        <v>3</v>
      </c>
      <c r="J281" s="33">
        <f t="shared" si="33"/>
        <v>0</v>
      </c>
      <c r="K281" s="8" t="s">
        <v>4</v>
      </c>
      <c r="L281" s="57"/>
      <c r="M281" s="8" t="s">
        <v>4</v>
      </c>
      <c r="N281" s="33">
        <f t="shared" si="34"/>
        <v>0</v>
      </c>
      <c r="O281" s="8" t="s">
        <v>4</v>
      </c>
    </row>
    <row r="282" spans="1:15" ht="17.25" customHeight="1">
      <c r="A282" s="17" t="s">
        <v>15</v>
      </c>
      <c r="B282" s="100">
        <f t="shared" si="35"/>
        <v>0</v>
      </c>
      <c r="C282" s="101"/>
      <c r="D282" s="8" t="s">
        <v>4</v>
      </c>
      <c r="E282" s="36">
        <f>C275</f>
        <v>0</v>
      </c>
      <c r="F282" s="8" t="s">
        <v>4</v>
      </c>
      <c r="G282" s="98">
        <v>1900</v>
      </c>
      <c r="H282" s="99"/>
      <c r="I282" s="23" t="s">
        <v>3</v>
      </c>
      <c r="J282" s="33">
        <f t="shared" si="33"/>
        <v>0</v>
      </c>
      <c r="K282" s="8" t="s">
        <v>4</v>
      </c>
      <c r="L282" s="57"/>
      <c r="M282" s="8" t="s">
        <v>4</v>
      </c>
      <c r="N282" s="33">
        <f t="shared" si="34"/>
        <v>0</v>
      </c>
      <c r="O282" s="8" t="s">
        <v>4</v>
      </c>
    </row>
    <row r="283" spans="1:15" ht="17.25" customHeight="1">
      <c r="A283" s="17" t="s">
        <v>16</v>
      </c>
      <c r="B283" s="100">
        <f t="shared" si="35"/>
        <v>0</v>
      </c>
      <c r="C283" s="101"/>
      <c r="D283" s="8" t="s">
        <v>4</v>
      </c>
      <c r="E283" s="36">
        <f>C275</f>
        <v>0</v>
      </c>
      <c r="F283" s="8" t="s">
        <v>4</v>
      </c>
      <c r="G283" s="98">
        <v>2600</v>
      </c>
      <c r="H283" s="99"/>
      <c r="I283" s="23" t="s">
        <v>3</v>
      </c>
      <c r="J283" s="33">
        <f t="shared" si="33"/>
        <v>0</v>
      </c>
      <c r="K283" s="8" t="s">
        <v>4</v>
      </c>
      <c r="L283" s="57"/>
      <c r="M283" s="8" t="s">
        <v>4</v>
      </c>
      <c r="N283" s="33">
        <f t="shared" si="34"/>
        <v>0</v>
      </c>
      <c r="O283" s="8" t="s">
        <v>4</v>
      </c>
    </row>
    <row r="284" spans="1:15" ht="17.25" customHeight="1">
      <c r="A284" s="17" t="s">
        <v>17</v>
      </c>
      <c r="B284" s="100">
        <f t="shared" si="35"/>
        <v>0</v>
      </c>
      <c r="C284" s="101"/>
      <c r="D284" s="8" t="s">
        <v>4</v>
      </c>
      <c r="E284" s="36">
        <f>C275</f>
        <v>0</v>
      </c>
      <c r="F284" s="8" t="s">
        <v>4</v>
      </c>
      <c r="G284" s="98">
        <v>2600</v>
      </c>
      <c r="H284" s="99"/>
      <c r="I284" s="23" t="s">
        <v>3</v>
      </c>
      <c r="J284" s="33">
        <f t="shared" si="33"/>
        <v>0</v>
      </c>
      <c r="K284" s="8" t="s">
        <v>4</v>
      </c>
      <c r="L284" s="57"/>
      <c r="M284" s="8" t="s">
        <v>4</v>
      </c>
      <c r="N284" s="33">
        <f t="shared" si="34"/>
        <v>0</v>
      </c>
      <c r="O284" s="8" t="s">
        <v>4</v>
      </c>
    </row>
    <row r="285" spans="1:15" ht="17.25" customHeight="1">
      <c r="A285" s="17" t="s">
        <v>18</v>
      </c>
      <c r="B285" s="100">
        <f t="shared" si="35"/>
        <v>0</v>
      </c>
      <c r="C285" s="101"/>
      <c r="D285" s="8" t="s">
        <v>4</v>
      </c>
      <c r="E285" s="36">
        <f>C274</f>
        <v>0</v>
      </c>
      <c r="F285" s="8" t="s">
        <v>4</v>
      </c>
      <c r="G285" s="98">
        <v>3100</v>
      </c>
      <c r="H285" s="99"/>
      <c r="I285" s="23" t="s">
        <v>3</v>
      </c>
      <c r="J285" s="33">
        <f t="shared" si="33"/>
        <v>0</v>
      </c>
      <c r="K285" s="8" t="s">
        <v>4</v>
      </c>
      <c r="L285" s="57"/>
      <c r="M285" s="8" t="s">
        <v>4</v>
      </c>
      <c r="N285" s="33">
        <f t="shared" si="34"/>
        <v>0</v>
      </c>
      <c r="O285" s="8" t="s">
        <v>4</v>
      </c>
    </row>
    <row r="286" spans="1:15" ht="17.25" customHeight="1">
      <c r="A286" s="17" t="s">
        <v>19</v>
      </c>
      <c r="B286" s="100">
        <f t="shared" si="35"/>
        <v>0</v>
      </c>
      <c r="C286" s="101"/>
      <c r="D286" s="8" t="s">
        <v>4</v>
      </c>
      <c r="E286" s="36">
        <f>C274</f>
        <v>0</v>
      </c>
      <c r="F286" s="8" t="s">
        <v>4</v>
      </c>
      <c r="G286" s="98">
        <v>3200</v>
      </c>
      <c r="H286" s="99"/>
      <c r="I286" s="23" t="s">
        <v>3</v>
      </c>
      <c r="J286" s="33">
        <f t="shared" si="33"/>
        <v>0</v>
      </c>
      <c r="K286" s="8" t="s">
        <v>4</v>
      </c>
      <c r="L286" s="57"/>
      <c r="M286" s="8" t="s">
        <v>4</v>
      </c>
      <c r="N286" s="33">
        <f t="shared" si="34"/>
        <v>0</v>
      </c>
      <c r="O286" s="8" t="s">
        <v>4</v>
      </c>
    </row>
    <row r="287" spans="1:15" ht="17.25" customHeight="1">
      <c r="A287" s="17" t="s">
        <v>20</v>
      </c>
      <c r="B287" s="100">
        <f t="shared" si="35"/>
        <v>0</v>
      </c>
      <c r="C287" s="101"/>
      <c r="D287" s="8" t="s">
        <v>4</v>
      </c>
      <c r="E287" s="36">
        <f>C274</f>
        <v>0</v>
      </c>
      <c r="F287" s="8" t="s">
        <v>4</v>
      </c>
      <c r="G287" s="98">
        <v>1400</v>
      </c>
      <c r="H287" s="99"/>
      <c r="I287" s="23" t="s">
        <v>3</v>
      </c>
      <c r="J287" s="33">
        <f t="shared" si="33"/>
        <v>0</v>
      </c>
      <c r="K287" s="8" t="s">
        <v>4</v>
      </c>
      <c r="L287" s="57"/>
      <c r="M287" s="8" t="s">
        <v>4</v>
      </c>
      <c r="N287" s="33">
        <f t="shared" si="34"/>
        <v>0</v>
      </c>
      <c r="O287" s="8" t="s">
        <v>4</v>
      </c>
    </row>
    <row r="288" spans="1:15" ht="17.25" customHeight="1">
      <c r="A288" s="17" t="s">
        <v>21</v>
      </c>
      <c r="B288" s="100">
        <f t="shared" si="35"/>
        <v>0</v>
      </c>
      <c r="C288" s="101"/>
      <c r="D288" s="8" t="s">
        <v>4</v>
      </c>
      <c r="E288" s="36">
        <f>C275</f>
        <v>0</v>
      </c>
      <c r="F288" s="8" t="s">
        <v>4</v>
      </c>
      <c r="G288" s="98">
        <v>2900</v>
      </c>
      <c r="H288" s="99"/>
      <c r="I288" s="23" t="s">
        <v>3</v>
      </c>
      <c r="J288" s="33">
        <f t="shared" si="33"/>
        <v>0</v>
      </c>
      <c r="K288" s="8" t="s">
        <v>4</v>
      </c>
      <c r="L288" s="57"/>
      <c r="M288" s="8" t="s">
        <v>4</v>
      </c>
      <c r="N288" s="33">
        <f t="shared" si="34"/>
        <v>0</v>
      </c>
      <c r="O288" s="8" t="s">
        <v>4</v>
      </c>
    </row>
    <row r="289" spans="1:15" ht="17.25" customHeight="1">
      <c r="A289" s="17" t="s">
        <v>22</v>
      </c>
      <c r="B289" s="100">
        <f t="shared" si="35"/>
        <v>0</v>
      </c>
      <c r="C289" s="101"/>
      <c r="D289" s="8" t="s">
        <v>4</v>
      </c>
      <c r="E289" s="36">
        <f>C275</f>
        <v>0</v>
      </c>
      <c r="F289" s="8" t="s">
        <v>4</v>
      </c>
      <c r="G289" s="98">
        <v>1500</v>
      </c>
      <c r="H289" s="99"/>
      <c r="I289" s="23" t="s">
        <v>3</v>
      </c>
      <c r="J289" s="33">
        <f t="shared" si="33"/>
        <v>0</v>
      </c>
      <c r="K289" s="8" t="s">
        <v>4</v>
      </c>
      <c r="L289" s="57"/>
      <c r="M289" s="8" t="s">
        <v>4</v>
      </c>
      <c r="N289" s="33">
        <f t="shared" si="34"/>
        <v>0</v>
      </c>
      <c r="O289" s="8" t="s">
        <v>4</v>
      </c>
    </row>
    <row r="290" spans="1:15" ht="17.25" customHeight="1">
      <c r="A290" s="18" t="s">
        <v>23</v>
      </c>
      <c r="B290" s="102">
        <f t="shared" si="35"/>
        <v>0</v>
      </c>
      <c r="C290" s="103"/>
      <c r="D290" s="10" t="s">
        <v>4</v>
      </c>
      <c r="E290" s="37">
        <f>C275</f>
        <v>0</v>
      </c>
      <c r="F290" s="10" t="s">
        <v>4</v>
      </c>
      <c r="G290" s="104">
        <v>1900</v>
      </c>
      <c r="H290" s="105"/>
      <c r="I290" s="24" t="s">
        <v>3</v>
      </c>
      <c r="J290" s="34">
        <f t="shared" si="33"/>
        <v>0</v>
      </c>
      <c r="K290" s="29" t="s">
        <v>4</v>
      </c>
      <c r="L290" s="58"/>
      <c r="M290" s="29" t="s">
        <v>4</v>
      </c>
      <c r="N290" s="62">
        <f t="shared" si="34"/>
        <v>0</v>
      </c>
      <c r="O290" s="29" t="s">
        <v>4</v>
      </c>
    </row>
    <row r="291" spans="1:15" ht="17.25" customHeight="1">
      <c r="A291" s="65" t="s">
        <v>90</v>
      </c>
      <c r="B291" s="19"/>
      <c r="C291" s="19"/>
      <c r="D291" s="19"/>
      <c r="E291" s="19"/>
      <c r="F291" s="19"/>
      <c r="G291" s="28"/>
      <c r="H291" s="19"/>
      <c r="I291" s="19"/>
      <c r="J291" s="85" t="s">
        <v>95</v>
      </c>
      <c r="K291" s="86"/>
      <c r="L291" s="86"/>
      <c r="M291" s="87"/>
      <c r="N291" s="74">
        <f>SUM(N279:N290)</f>
        <v>0</v>
      </c>
      <c r="O291" s="75" t="s">
        <v>2</v>
      </c>
    </row>
    <row r="292" spans="1:15" ht="17.25" customHeight="1" thickBot="1">
      <c r="A292" s="48" t="s">
        <v>91</v>
      </c>
      <c r="B292" s="1"/>
      <c r="C292" s="1"/>
      <c r="D292" s="3"/>
      <c r="E292" s="1"/>
      <c r="F292" s="3"/>
      <c r="G292" s="3"/>
      <c r="H292" s="1"/>
      <c r="I292" s="1"/>
      <c r="J292" s="82" t="s">
        <v>96</v>
      </c>
      <c r="K292" s="83"/>
      <c r="L292" s="83"/>
      <c r="M292" s="84"/>
      <c r="N292" s="76">
        <f>N291*2</f>
        <v>0</v>
      </c>
      <c r="O292" s="77" t="s">
        <v>92</v>
      </c>
    </row>
    <row r="293" spans="1:15" ht="17.25" customHeight="1" thickTop="1" thickBot="1">
      <c r="A293" s="1"/>
      <c r="B293" s="1"/>
      <c r="C293" s="1"/>
      <c r="D293" s="3"/>
      <c r="E293" s="1"/>
      <c r="F293" s="3"/>
      <c r="G293" s="3"/>
      <c r="H293" s="1"/>
      <c r="I293" s="1"/>
      <c r="J293" s="79" t="s">
        <v>97</v>
      </c>
      <c r="K293" s="80"/>
      <c r="L293" s="80"/>
      <c r="M293" s="81"/>
      <c r="N293" s="68">
        <f>ROUNDDOWN(N292*100/110,0)</f>
        <v>0</v>
      </c>
      <c r="O293" s="13" t="s">
        <v>2</v>
      </c>
    </row>
    <row r="294" spans="1:15" ht="17.25" customHeight="1" thickTop="1">
      <c r="A294" s="1"/>
      <c r="B294" s="1"/>
      <c r="C294" s="1"/>
      <c r="D294" s="3"/>
      <c r="E294" s="1"/>
      <c r="F294" s="3"/>
      <c r="G294" s="3"/>
      <c r="H294" s="1"/>
      <c r="I294" s="1"/>
      <c r="J294" s="73"/>
      <c r="K294" s="73"/>
      <c r="L294" s="73"/>
      <c r="M294" s="73"/>
      <c r="N294" s="78"/>
      <c r="O294" s="40"/>
    </row>
    <row r="295" spans="1:15" ht="17.25" customHeight="1">
      <c r="A295" s="21" t="s">
        <v>60</v>
      </c>
      <c r="B295" s="21" t="s">
        <v>36</v>
      </c>
      <c r="C295" s="21"/>
      <c r="D295" s="3"/>
      <c r="E295" s="1"/>
      <c r="F295" s="3"/>
      <c r="G295" s="3"/>
      <c r="H295" s="1"/>
      <c r="I295" s="1"/>
      <c r="J295" s="1"/>
      <c r="K295" s="3"/>
      <c r="L295" s="1"/>
      <c r="M295" s="3"/>
    </row>
    <row r="296" spans="1:15" ht="17.25" customHeight="1">
      <c r="A296" s="4"/>
      <c r="B296" s="1"/>
      <c r="C296" s="1"/>
      <c r="D296" s="3"/>
      <c r="E296" s="48" t="s">
        <v>86</v>
      </c>
      <c r="F296" s="3"/>
      <c r="G296" s="3"/>
      <c r="H296" s="1"/>
      <c r="I296" s="1"/>
      <c r="J296" s="1"/>
      <c r="K296" s="3"/>
      <c r="L296" s="1"/>
      <c r="M296" s="3"/>
    </row>
    <row r="297" spans="1:15" ht="17.25" customHeight="1">
      <c r="A297" s="110" t="s">
        <v>83</v>
      </c>
      <c r="B297" s="111"/>
      <c r="C297" s="67"/>
      <c r="D297" s="52" t="s">
        <v>2</v>
      </c>
      <c r="E297" s="92" t="s">
        <v>80</v>
      </c>
      <c r="F297" s="93"/>
      <c r="G297" s="94">
        <v>79</v>
      </c>
      <c r="H297" s="95"/>
      <c r="I297" s="43" t="s">
        <v>82</v>
      </c>
      <c r="J297" s="90" t="s">
        <v>84</v>
      </c>
      <c r="K297" s="91"/>
      <c r="L297" s="47">
        <f>C297*G297*0.85</f>
        <v>0</v>
      </c>
      <c r="M297" s="53" t="s">
        <v>2</v>
      </c>
      <c r="N297" s="45"/>
    </row>
    <row r="298" spans="1:15" ht="17.25" customHeight="1">
      <c r="A298" s="112" t="s">
        <v>6</v>
      </c>
      <c r="B298" s="112"/>
      <c r="C298" s="67"/>
      <c r="D298" s="52" t="s">
        <v>2</v>
      </c>
      <c r="E298" s="54" t="s">
        <v>88</v>
      </c>
      <c r="F298" s="44"/>
      <c r="G298" s="39"/>
      <c r="H298" s="44"/>
      <c r="I298" s="44"/>
      <c r="J298" s="44"/>
      <c r="K298" s="44"/>
      <c r="L298" s="44"/>
      <c r="M298" s="44"/>
      <c r="N298" s="44"/>
    </row>
    <row r="299" spans="1:15" ht="17.25" customHeight="1">
      <c r="A299" s="112" t="s">
        <v>7</v>
      </c>
      <c r="B299" s="112"/>
      <c r="C299" s="67"/>
      <c r="D299" s="52" t="s">
        <v>2</v>
      </c>
      <c r="E299" s="54" t="s">
        <v>89</v>
      </c>
      <c r="F299" s="44"/>
      <c r="G299" s="44"/>
      <c r="H299" s="44"/>
      <c r="I299" s="44"/>
      <c r="J299" s="44"/>
      <c r="K299" s="44"/>
      <c r="L299" s="44"/>
      <c r="M299" s="44"/>
      <c r="N299" s="44"/>
    </row>
    <row r="300" spans="1:15" ht="17.25" customHeight="1">
      <c r="A300" s="14"/>
      <c r="B300" s="2"/>
      <c r="C300" s="15"/>
      <c r="D300" s="15"/>
      <c r="E300" s="49"/>
      <c r="F300" s="49"/>
      <c r="G300" s="49"/>
      <c r="H300" s="49"/>
      <c r="I300" s="49"/>
      <c r="J300" s="49"/>
      <c r="K300" s="49"/>
      <c r="L300" s="49"/>
      <c r="M300" s="49"/>
    </row>
    <row r="301" spans="1:15" ht="17.25" customHeight="1">
      <c r="A301" s="6"/>
      <c r="B301" s="88" t="s">
        <v>79</v>
      </c>
      <c r="C301" s="113"/>
      <c r="D301" s="89"/>
      <c r="E301" s="114" t="s">
        <v>0</v>
      </c>
      <c r="F301" s="115"/>
      <c r="G301" s="118" t="s">
        <v>5</v>
      </c>
      <c r="H301" s="119"/>
      <c r="I301" s="120"/>
      <c r="J301" s="88" t="s">
        <v>77</v>
      </c>
      <c r="K301" s="89"/>
      <c r="L301" s="88" t="s">
        <v>8</v>
      </c>
      <c r="M301" s="89"/>
      <c r="N301" s="88" t="s">
        <v>1</v>
      </c>
      <c r="O301" s="89"/>
    </row>
    <row r="302" spans="1:15" ht="17.25" customHeight="1">
      <c r="A302" s="7"/>
      <c r="B302" s="124" t="s">
        <v>9</v>
      </c>
      <c r="C302" s="125"/>
      <c r="D302" s="126"/>
      <c r="E302" s="116"/>
      <c r="F302" s="117"/>
      <c r="G302" s="121"/>
      <c r="H302" s="122"/>
      <c r="I302" s="123"/>
      <c r="J302" s="127" t="s">
        <v>78</v>
      </c>
      <c r="K302" s="128"/>
      <c r="L302" s="124" t="s">
        <v>10</v>
      </c>
      <c r="M302" s="126"/>
      <c r="N302" s="124" t="s">
        <v>87</v>
      </c>
      <c r="O302" s="126"/>
    </row>
    <row r="303" spans="1:15" ht="17.25" customHeight="1">
      <c r="A303" s="17" t="s">
        <v>12</v>
      </c>
      <c r="B303" s="106">
        <f>L297</f>
        <v>0</v>
      </c>
      <c r="C303" s="107"/>
      <c r="D303" s="9" t="s">
        <v>4</v>
      </c>
      <c r="E303" s="35">
        <f>C299</f>
        <v>0</v>
      </c>
      <c r="F303" s="9" t="s">
        <v>4</v>
      </c>
      <c r="G303" s="108">
        <v>2200</v>
      </c>
      <c r="H303" s="109"/>
      <c r="I303" s="22" t="s">
        <v>3</v>
      </c>
      <c r="J303" s="50">
        <f>E303*G303</f>
        <v>0</v>
      </c>
      <c r="K303" s="9" t="s">
        <v>2</v>
      </c>
      <c r="L303" s="56"/>
      <c r="M303" s="51" t="s">
        <v>2</v>
      </c>
      <c r="N303" s="46">
        <f>B303+J303-L303</f>
        <v>0</v>
      </c>
      <c r="O303" s="9" t="s">
        <v>2</v>
      </c>
    </row>
    <row r="304" spans="1:15" ht="17.25" customHeight="1">
      <c r="A304" s="17" t="s">
        <v>13</v>
      </c>
      <c r="B304" s="100">
        <f>B303</f>
        <v>0</v>
      </c>
      <c r="C304" s="101"/>
      <c r="D304" s="8" t="s">
        <v>4</v>
      </c>
      <c r="E304" s="36">
        <f>C299</f>
        <v>0</v>
      </c>
      <c r="F304" s="8" t="s">
        <v>4</v>
      </c>
      <c r="G304" s="98">
        <v>2700</v>
      </c>
      <c r="H304" s="99"/>
      <c r="I304" s="23" t="s">
        <v>3</v>
      </c>
      <c r="J304" s="33">
        <f t="shared" ref="J304:J314" si="36">E304*G304</f>
        <v>0</v>
      </c>
      <c r="K304" s="8" t="s">
        <v>2</v>
      </c>
      <c r="L304" s="57"/>
      <c r="M304" s="8" t="s">
        <v>2</v>
      </c>
      <c r="N304" s="33">
        <f t="shared" ref="N304:N314" si="37">B304+J304-L304</f>
        <v>0</v>
      </c>
      <c r="O304" s="8" t="s">
        <v>2</v>
      </c>
    </row>
    <row r="305" spans="1:15" ht="17.25" customHeight="1">
      <c r="A305" s="17" t="s">
        <v>14</v>
      </c>
      <c r="B305" s="100">
        <f t="shared" ref="B305:B314" si="38">B304</f>
        <v>0</v>
      </c>
      <c r="C305" s="101"/>
      <c r="D305" s="8" t="s">
        <v>4</v>
      </c>
      <c r="E305" s="36">
        <f>C299</f>
        <v>0</v>
      </c>
      <c r="F305" s="8" t="s">
        <v>4</v>
      </c>
      <c r="G305" s="98">
        <v>2400</v>
      </c>
      <c r="H305" s="99"/>
      <c r="I305" s="23" t="s">
        <v>3</v>
      </c>
      <c r="J305" s="33">
        <f t="shared" si="36"/>
        <v>0</v>
      </c>
      <c r="K305" s="8" t="s">
        <v>4</v>
      </c>
      <c r="L305" s="57"/>
      <c r="M305" s="8" t="s">
        <v>4</v>
      </c>
      <c r="N305" s="33">
        <f t="shared" si="37"/>
        <v>0</v>
      </c>
      <c r="O305" s="8" t="s">
        <v>4</v>
      </c>
    </row>
    <row r="306" spans="1:15" ht="17.25" customHeight="1">
      <c r="A306" s="17" t="s">
        <v>15</v>
      </c>
      <c r="B306" s="100">
        <f t="shared" si="38"/>
        <v>0</v>
      </c>
      <c r="C306" s="101"/>
      <c r="D306" s="8" t="s">
        <v>4</v>
      </c>
      <c r="E306" s="36">
        <f>C299</f>
        <v>0</v>
      </c>
      <c r="F306" s="8" t="s">
        <v>4</v>
      </c>
      <c r="G306" s="98">
        <v>2800</v>
      </c>
      <c r="H306" s="99"/>
      <c r="I306" s="23" t="s">
        <v>3</v>
      </c>
      <c r="J306" s="33">
        <f t="shared" si="36"/>
        <v>0</v>
      </c>
      <c r="K306" s="8" t="s">
        <v>4</v>
      </c>
      <c r="L306" s="57"/>
      <c r="M306" s="8" t="s">
        <v>4</v>
      </c>
      <c r="N306" s="33">
        <f t="shared" si="37"/>
        <v>0</v>
      </c>
      <c r="O306" s="8" t="s">
        <v>4</v>
      </c>
    </row>
    <row r="307" spans="1:15" ht="17.25" customHeight="1">
      <c r="A307" s="17" t="s">
        <v>16</v>
      </c>
      <c r="B307" s="100">
        <f t="shared" si="38"/>
        <v>0</v>
      </c>
      <c r="C307" s="101"/>
      <c r="D307" s="8" t="s">
        <v>4</v>
      </c>
      <c r="E307" s="36">
        <f>C299</f>
        <v>0</v>
      </c>
      <c r="F307" s="8" t="s">
        <v>4</v>
      </c>
      <c r="G307" s="98">
        <v>3000</v>
      </c>
      <c r="H307" s="99"/>
      <c r="I307" s="23" t="s">
        <v>3</v>
      </c>
      <c r="J307" s="33">
        <f t="shared" si="36"/>
        <v>0</v>
      </c>
      <c r="K307" s="8" t="s">
        <v>4</v>
      </c>
      <c r="L307" s="57"/>
      <c r="M307" s="8" t="s">
        <v>4</v>
      </c>
      <c r="N307" s="33">
        <f t="shared" si="37"/>
        <v>0</v>
      </c>
      <c r="O307" s="8" t="s">
        <v>4</v>
      </c>
    </row>
    <row r="308" spans="1:15" ht="17.25" customHeight="1">
      <c r="A308" s="17" t="s">
        <v>17</v>
      </c>
      <c r="B308" s="100">
        <f t="shared" si="38"/>
        <v>0</v>
      </c>
      <c r="C308" s="101"/>
      <c r="D308" s="8" t="s">
        <v>4</v>
      </c>
      <c r="E308" s="36">
        <f>C299</f>
        <v>0</v>
      </c>
      <c r="F308" s="8" t="s">
        <v>4</v>
      </c>
      <c r="G308" s="98">
        <v>2900</v>
      </c>
      <c r="H308" s="99"/>
      <c r="I308" s="23" t="s">
        <v>3</v>
      </c>
      <c r="J308" s="33">
        <f t="shared" si="36"/>
        <v>0</v>
      </c>
      <c r="K308" s="8" t="s">
        <v>4</v>
      </c>
      <c r="L308" s="57"/>
      <c r="M308" s="8" t="s">
        <v>4</v>
      </c>
      <c r="N308" s="33">
        <f t="shared" si="37"/>
        <v>0</v>
      </c>
      <c r="O308" s="8" t="s">
        <v>4</v>
      </c>
    </row>
    <row r="309" spans="1:15" ht="17.25" customHeight="1">
      <c r="A309" s="17" t="s">
        <v>18</v>
      </c>
      <c r="B309" s="100">
        <f t="shared" si="38"/>
        <v>0</v>
      </c>
      <c r="C309" s="101"/>
      <c r="D309" s="8" t="s">
        <v>4</v>
      </c>
      <c r="E309" s="36">
        <f>C298</f>
        <v>0</v>
      </c>
      <c r="F309" s="8" t="s">
        <v>4</v>
      </c>
      <c r="G309" s="98">
        <v>2700</v>
      </c>
      <c r="H309" s="99"/>
      <c r="I309" s="23" t="s">
        <v>28</v>
      </c>
      <c r="J309" s="33">
        <f t="shared" si="36"/>
        <v>0</v>
      </c>
      <c r="K309" s="8" t="s">
        <v>4</v>
      </c>
      <c r="L309" s="57"/>
      <c r="M309" s="8" t="s">
        <v>4</v>
      </c>
      <c r="N309" s="33">
        <f t="shared" si="37"/>
        <v>0</v>
      </c>
      <c r="O309" s="8" t="s">
        <v>4</v>
      </c>
    </row>
    <row r="310" spans="1:15" ht="17.25" customHeight="1">
      <c r="A310" s="17" t="s">
        <v>19</v>
      </c>
      <c r="B310" s="100">
        <f t="shared" si="38"/>
        <v>0</v>
      </c>
      <c r="C310" s="101"/>
      <c r="D310" s="8" t="s">
        <v>4</v>
      </c>
      <c r="E310" s="36">
        <f>C298</f>
        <v>0</v>
      </c>
      <c r="F310" s="8" t="s">
        <v>4</v>
      </c>
      <c r="G310" s="98">
        <v>2500</v>
      </c>
      <c r="H310" s="99"/>
      <c r="I310" s="23" t="s">
        <v>3</v>
      </c>
      <c r="J310" s="33">
        <f t="shared" si="36"/>
        <v>0</v>
      </c>
      <c r="K310" s="8" t="s">
        <v>4</v>
      </c>
      <c r="L310" s="57"/>
      <c r="M310" s="8" t="s">
        <v>4</v>
      </c>
      <c r="N310" s="33">
        <f t="shared" si="37"/>
        <v>0</v>
      </c>
      <c r="O310" s="8" t="s">
        <v>4</v>
      </c>
    </row>
    <row r="311" spans="1:15" ht="17.25" customHeight="1">
      <c r="A311" s="17" t="s">
        <v>20</v>
      </c>
      <c r="B311" s="100">
        <f t="shared" si="38"/>
        <v>0</v>
      </c>
      <c r="C311" s="101"/>
      <c r="D311" s="8" t="s">
        <v>4</v>
      </c>
      <c r="E311" s="36">
        <f>C298</f>
        <v>0</v>
      </c>
      <c r="F311" s="8" t="s">
        <v>4</v>
      </c>
      <c r="G311" s="98">
        <v>2800</v>
      </c>
      <c r="H311" s="99"/>
      <c r="I311" s="23" t="s">
        <v>3</v>
      </c>
      <c r="J311" s="33">
        <f t="shared" si="36"/>
        <v>0</v>
      </c>
      <c r="K311" s="8" t="s">
        <v>4</v>
      </c>
      <c r="L311" s="57"/>
      <c r="M311" s="8" t="s">
        <v>4</v>
      </c>
      <c r="N311" s="33">
        <f t="shared" si="37"/>
        <v>0</v>
      </c>
      <c r="O311" s="8" t="s">
        <v>4</v>
      </c>
    </row>
    <row r="312" spans="1:15" ht="17.25" customHeight="1">
      <c r="A312" s="17" t="s">
        <v>21</v>
      </c>
      <c r="B312" s="100">
        <f t="shared" si="38"/>
        <v>0</v>
      </c>
      <c r="C312" s="101"/>
      <c r="D312" s="8" t="s">
        <v>4</v>
      </c>
      <c r="E312" s="36">
        <f>C299</f>
        <v>0</v>
      </c>
      <c r="F312" s="8" t="s">
        <v>4</v>
      </c>
      <c r="G312" s="98">
        <v>2300</v>
      </c>
      <c r="H312" s="99"/>
      <c r="I312" s="23" t="s">
        <v>3</v>
      </c>
      <c r="J312" s="33">
        <f t="shared" si="36"/>
        <v>0</v>
      </c>
      <c r="K312" s="8" t="s">
        <v>4</v>
      </c>
      <c r="L312" s="57"/>
      <c r="M312" s="8" t="s">
        <v>4</v>
      </c>
      <c r="N312" s="33">
        <f t="shared" si="37"/>
        <v>0</v>
      </c>
      <c r="O312" s="8" t="s">
        <v>4</v>
      </c>
    </row>
    <row r="313" spans="1:15" ht="17.25" customHeight="1">
      <c r="A313" s="17" t="s">
        <v>22</v>
      </c>
      <c r="B313" s="100">
        <f t="shared" si="38"/>
        <v>0</v>
      </c>
      <c r="C313" s="101"/>
      <c r="D313" s="8" t="s">
        <v>4</v>
      </c>
      <c r="E313" s="36">
        <f>C299</f>
        <v>0</v>
      </c>
      <c r="F313" s="8" t="s">
        <v>4</v>
      </c>
      <c r="G313" s="98">
        <v>2900</v>
      </c>
      <c r="H313" s="99"/>
      <c r="I313" s="23" t="s">
        <v>3</v>
      </c>
      <c r="J313" s="33">
        <f t="shared" si="36"/>
        <v>0</v>
      </c>
      <c r="K313" s="8" t="s">
        <v>4</v>
      </c>
      <c r="L313" s="57"/>
      <c r="M313" s="8" t="s">
        <v>4</v>
      </c>
      <c r="N313" s="33">
        <f t="shared" si="37"/>
        <v>0</v>
      </c>
      <c r="O313" s="8" t="s">
        <v>4</v>
      </c>
    </row>
    <row r="314" spans="1:15" ht="17.25" customHeight="1">
      <c r="A314" s="18" t="s">
        <v>23</v>
      </c>
      <c r="B314" s="102">
        <f t="shared" si="38"/>
        <v>0</v>
      </c>
      <c r="C314" s="103"/>
      <c r="D314" s="10" t="s">
        <v>4</v>
      </c>
      <c r="E314" s="37">
        <f>C299</f>
        <v>0</v>
      </c>
      <c r="F314" s="10" t="s">
        <v>4</v>
      </c>
      <c r="G314" s="104">
        <v>3100</v>
      </c>
      <c r="H314" s="105"/>
      <c r="I314" s="24" t="s">
        <v>3</v>
      </c>
      <c r="J314" s="34">
        <f t="shared" si="36"/>
        <v>0</v>
      </c>
      <c r="K314" s="29" t="s">
        <v>4</v>
      </c>
      <c r="L314" s="58"/>
      <c r="M314" s="29" t="s">
        <v>4</v>
      </c>
      <c r="N314" s="62">
        <f t="shared" si="37"/>
        <v>0</v>
      </c>
      <c r="O314" s="29" t="s">
        <v>4</v>
      </c>
    </row>
    <row r="315" spans="1:15" ht="17.25" customHeight="1">
      <c r="A315" s="65" t="s">
        <v>90</v>
      </c>
      <c r="B315" s="19"/>
      <c r="C315" s="19"/>
      <c r="D315" s="19"/>
      <c r="E315" s="19"/>
      <c r="F315" s="19"/>
      <c r="G315" s="28"/>
      <c r="H315" s="19"/>
      <c r="I315" s="19"/>
      <c r="J315" s="85" t="s">
        <v>95</v>
      </c>
      <c r="K315" s="86"/>
      <c r="L315" s="86"/>
      <c r="M315" s="87"/>
      <c r="N315" s="74">
        <f>SUM(N303:N314)</f>
        <v>0</v>
      </c>
      <c r="O315" s="75" t="s">
        <v>2</v>
      </c>
    </row>
    <row r="316" spans="1:15" ht="17.25" customHeight="1" thickBot="1">
      <c r="A316" s="48" t="s">
        <v>91</v>
      </c>
      <c r="B316" s="19"/>
      <c r="C316" s="19"/>
      <c r="D316" s="19"/>
      <c r="E316" s="19"/>
      <c r="F316" s="19"/>
      <c r="G316" s="28"/>
      <c r="H316" s="19"/>
      <c r="I316" s="19"/>
      <c r="J316" s="82" t="s">
        <v>96</v>
      </c>
      <c r="K316" s="83"/>
      <c r="L316" s="83"/>
      <c r="M316" s="84"/>
      <c r="N316" s="76">
        <f>N315*2</f>
        <v>0</v>
      </c>
      <c r="O316" s="77" t="s">
        <v>92</v>
      </c>
    </row>
    <row r="317" spans="1:15" ht="17.25" customHeight="1" thickTop="1" thickBot="1">
      <c r="B317" s="1"/>
      <c r="C317" s="1"/>
      <c r="D317" s="3"/>
      <c r="E317" s="1"/>
      <c r="F317" s="3"/>
      <c r="G317" s="3"/>
      <c r="H317" s="1"/>
      <c r="I317" s="1"/>
      <c r="J317" s="79" t="s">
        <v>97</v>
      </c>
      <c r="K317" s="80"/>
      <c r="L317" s="80"/>
      <c r="M317" s="81"/>
      <c r="N317" s="68">
        <f>ROUNDDOWN(N316*100/110,0)</f>
        <v>0</v>
      </c>
      <c r="O317" s="13" t="s">
        <v>2</v>
      </c>
    </row>
    <row r="318" spans="1:15" ht="17.25" customHeight="1" thickTop="1">
      <c r="A318" s="1"/>
      <c r="B318" s="1"/>
      <c r="C318" s="1"/>
      <c r="D318" s="3"/>
      <c r="E318" s="1"/>
      <c r="F318" s="3"/>
      <c r="G318" s="3"/>
      <c r="H318" s="1"/>
      <c r="I318" s="1"/>
      <c r="J318" s="1"/>
      <c r="K318" s="38"/>
      <c r="L318" s="38"/>
      <c r="M318" s="38"/>
      <c r="N318" s="39"/>
      <c r="O318" s="40"/>
    </row>
    <row r="319" spans="1:15" ht="17.25" customHeight="1">
      <c r="A319" s="1"/>
      <c r="B319" s="1"/>
      <c r="C319" s="1"/>
      <c r="D319" s="3"/>
      <c r="E319" s="1"/>
      <c r="F319" s="3"/>
      <c r="G319" s="3"/>
      <c r="H319" s="1"/>
      <c r="I319" s="1"/>
      <c r="J319" s="1"/>
      <c r="K319" s="38"/>
      <c r="L319" s="38"/>
      <c r="M319" s="38"/>
      <c r="N319" s="39"/>
      <c r="O319" s="40"/>
    </row>
    <row r="320" spans="1:15" ht="17.25" customHeight="1">
      <c r="A320" s="21" t="s">
        <v>37</v>
      </c>
      <c r="B320" s="21" t="s">
        <v>61</v>
      </c>
      <c r="C320" s="21"/>
      <c r="D320" s="3"/>
      <c r="E320" s="1"/>
      <c r="F320" s="3"/>
      <c r="G320" s="3"/>
      <c r="H320" s="1"/>
      <c r="I320" s="1"/>
      <c r="J320" s="1"/>
      <c r="K320" s="3"/>
      <c r="L320" s="1"/>
      <c r="M320" s="3"/>
    </row>
    <row r="321" spans="1:15" ht="17.25" customHeight="1">
      <c r="A321" s="4"/>
      <c r="B321" s="1"/>
      <c r="C321" s="1"/>
      <c r="D321" s="3"/>
      <c r="E321" s="48" t="s">
        <v>86</v>
      </c>
      <c r="F321" s="3"/>
      <c r="G321" s="3"/>
      <c r="H321" s="1"/>
      <c r="I321" s="1"/>
      <c r="J321" s="1"/>
      <c r="K321" s="3"/>
      <c r="L321" s="1"/>
      <c r="M321" s="3"/>
    </row>
    <row r="322" spans="1:15" ht="17.25" customHeight="1">
      <c r="A322" s="110" t="s">
        <v>83</v>
      </c>
      <c r="B322" s="111"/>
      <c r="C322" s="67"/>
      <c r="D322" s="52" t="s">
        <v>2</v>
      </c>
      <c r="E322" s="92" t="s">
        <v>80</v>
      </c>
      <c r="F322" s="93"/>
      <c r="G322" s="94">
        <v>98</v>
      </c>
      <c r="H322" s="95"/>
      <c r="I322" s="43" t="s">
        <v>82</v>
      </c>
      <c r="J322" s="90" t="s">
        <v>84</v>
      </c>
      <c r="K322" s="91"/>
      <c r="L322" s="47">
        <f>C322*G322*0.85</f>
        <v>0</v>
      </c>
      <c r="M322" s="53" t="s">
        <v>2</v>
      </c>
      <c r="N322" s="45"/>
    </row>
    <row r="323" spans="1:15" ht="17.25" customHeight="1">
      <c r="A323" s="112" t="s">
        <v>6</v>
      </c>
      <c r="B323" s="112"/>
      <c r="C323" s="67"/>
      <c r="D323" s="52" t="s">
        <v>2</v>
      </c>
      <c r="E323" s="54" t="s">
        <v>88</v>
      </c>
      <c r="F323" s="44"/>
      <c r="G323" s="39"/>
      <c r="H323" s="44"/>
      <c r="I323" s="44"/>
      <c r="J323" s="44"/>
      <c r="K323" s="44"/>
      <c r="L323" s="44"/>
      <c r="M323" s="44"/>
      <c r="N323" s="44"/>
    </row>
    <row r="324" spans="1:15" ht="17.25" customHeight="1">
      <c r="A324" s="112" t="s">
        <v>7</v>
      </c>
      <c r="B324" s="112"/>
      <c r="C324" s="67"/>
      <c r="D324" s="52" t="s">
        <v>2</v>
      </c>
      <c r="E324" s="54" t="s">
        <v>89</v>
      </c>
      <c r="F324" s="44"/>
      <c r="G324" s="44"/>
      <c r="H324" s="44"/>
      <c r="I324" s="44"/>
      <c r="J324" s="44"/>
      <c r="K324" s="44"/>
      <c r="L324" s="44"/>
      <c r="M324" s="44"/>
      <c r="N324" s="44"/>
    </row>
    <row r="325" spans="1:15" ht="17.25" customHeight="1">
      <c r="A325" s="14"/>
      <c r="B325" s="2"/>
      <c r="C325" s="15"/>
      <c r="D325" s="15"/>
      <c r="E325" s="49"/>
      <c r="F325" s="49"/>
      <c r="G325" s="49"/>
      <c r="H325" s="49"/>
      <c r="I325" s="49"/>
      <c r="J325" s="49"/>
      <c r="K325" s="49"/>
      <c r="L325" s="49"/>
      <c r="M325" s="49"/>
    </row>
    <row r="326" spans="1:15" ht="17.25" customHeight="1">
      <c r="A326" s="6"/>
      <c r="B326" s="88" t="s">
        <v>79</v>
      </c>
      <c r="C326" s="113"/>
      <c r="D326" s="89"/>
      <c r="E326" s="114" t="s">
        <v>0</v>
      </c>
      <c r="F326" s="115"/>
      <c r="G326" s="118" t="s">
        <v>5</v>
      </c>
      <c r="H326" s="119"/>
      <c r="I326" s="120"/>
      <c r="J326" s="88" t="s">
        <v>77</v>
      </c>
      <c r="K326" s="89"/>
      <c r="L326" s="88" t="s">
        <v>8</v>
      </c>
      <c r="M326" s="89"/>
      <c r="N326" s="88" t="s">
        <v>1</v>
      </c>
      <c r="O326" s="89"/>
    </row>
    <row r="327" spans="1:15" ht="17.25" customHeight="1">
      <c r="A327" s="7"/>
      <c r="B327" s="124" t="s">
        <v>9</v>
      </c>
      <c r="C327" s="125"/>
      <c r="D327" s="126"/>
      <c r="E327" s="116"/>
      <c r="F327" s="117"/>
      <c r="G327" s="121"/>
      <c r="H327" s="122"/>
      <c r="I327" s="123"/>
      <c r="J327" s="127" t="s">
        <v>78</v>
      </c>
      <c r="K327" s="128"/>
      <c r="L327" s="124" t="s">
        <v>10</v>
      </c>
      <c r="M327" s="126"/>
      <c r="N327" s="124" t="s">
        <v>87</v>
      </c>
      <c r="O327" s="126"/>
    </row>
    <row r="328" spans="1:15" ht="17.25" customHeight="1">
      <c r="A328" s="17" t="s">
        <v>12</v>
      </c>
      <c r="B328" s="106">
        <f>L322</f>
        <v>0</v>
      </c>
      <c r="C328" s="107"/>
      <c r="D328" s="9" t="s">
        <v>4</v>
      </c>
      <c r="E328" s="35">
        <f>C324</f>
        <v>0</v>
      </c>
      <c r="F328" s="9" t="s">
        <v>4</v>
      </c>
      <c r="G328" s="108">
        <v>9200</v>
      </c>
      <c r="H328" s="109"/>
      <c r="I328" s="22" t="s">
        <v>3</v>
      </c>
      <c r="J328" s="50">
        <f>E328*G328</f>
        <v>0</v>
      </c>
      <c r="K328" s="9" t="s">
        <v>2</v>
      </c>
      <c r="L328" s="56"/>
      <c r="M328" s="51" t="s">
        <v>2</v>
      </c>
      <c r="N328" s="46">
        <f>B328+J328-L328</f>
        <v>0</v>
      </c>
      <c r="O328" s="9" t="s">
        <v>2</v>
      </c>
    </row>
    <row r="329" spans="1:15" ht="17.25" customHeight="1">
      <c r="A329" s="17" t="s">
        <v>13</v>
      </c>
      <c r="B329" s="100">
        <f>B328</f>
        <v>0</v>
      </c>
      <c r="C329" s="101"/>
      <c r="D329" s="8" t="s">
        <v>4</v>
      </c>
      <c r="E329" s="36">
        <f>C324</f>
        <v>0</v>
      </c>
      <c r="F329" s="8" t="s">
        <v>4</v>
      </c>
      <c r="G329" s="98">
        <v>8900</v>
      </c>
      <c r="H329" s="99"/>
      <c r="I329" s="23" t="s">
        <v>3</v>
      </c>
      <c r="J329" s="33">
        <f t="shared" ref="J329:J339" si="39">E329*G329</f>
        <v>0</v>
      </c>
      <c r="K329" s="8" t="s">
        <v>2</v>
      </c>
      <c r="L329" s="57"/>
      <c r="M329" s="8" t="s">
        <v>2</v>
      </c>
      <c r="N329" s="33">
        <f t="shared" ref="N329:N339" si="40">B329+J329-L329</f>
        <v>0</v>
      </c>
      <c r="O329" s="8" t="s">
        <v>2</v>
      </c>
    </row>
    <row r="330" spans="1:15" ht="17.25" customHeight="1">
      <c r="A330" s="17" t="s">
        <v>14</v>
      </c>
      <c r="B330" s="100">
        <f t="shared" ref="B330:B339" si="41">B329</f>
        <v>0</v>
      </c>
      <c r="C330" s="101"/>
      <c r="D330" s="8" t="s">
        <v>4</v>
      </c>
      <c r="E330" s="36">
        <f>C324</f>
        <v>0</v>
      </c>
      <c r="F330" s="8" t="s">
        <v>4</v>
      </c>
      <c r="G330" s="98">
        <v>7000</v>
      </c>
      <c r="H330" s="99"/>
      <c r="I330" s="23" t="s">
        <v>3</v>
      </c>
      <c r="J330" s="33">
        <f t="shared" si="39"/>
        <v>0</v>
      </c>
      <c r="K330" s="8" t="s">
        <v>4</v>
      </c>
      <c r="L330" s="57"/>
      <c r="M330" s="8" t="s">
        <v>4</v>
      </c>
      <c r="N330" s="33">
        <f t="shared" si="40"/>
        <v>0</v>
      </c>
      <c r="O330" s="8" t="s">
        <v>4</v>
      </c>
    </row>
    <row r="331" spans="1:15" ht="17.25" customHeight="1">
      <c r="A331" s="17" t="s">
        <v>15</v>
      </c>
      <c r="B331" s="100">
        <f t="shared" si="41"/>
        <v>0</v>
      </c>
      <c r="C331" s="101"/>
      <c r="D331" s="8" t="s">
        <v>4</v>
      </c>
      <c r="E331" s="36">
        <f>C324</f>
        <v>0</v>
      </c>
      <c r="F331" s="8" t="s">
        <v>4</v>
      </c>
      <c r="G331" s="98">
        <v>3200</v>
      </c>
      <c r="H331" s="99"/>
      <c r="I331" s="23" t="s">
        <v>3</v>
      </c>
      <c r="J331" s="33">
        <f t="shared" si="39"/>
        <v>0</v>
      </c>
      <c r="K331" s="8" t="s">
        <v>4</v>
      </c>
      <c r="L331" s="57"/>
      <c r="M331" s="8" t="s">
        <v>4</v>
      </c>
      <c r="N331" s="33">
        <f t="shared" si="40"/>
        <v>0</v>
      </c>
      <c r="O331" s="8" t="s">
        <v>4</v>
      </c>
    </row>
    <row r="332" spans="1:15" ht="17.25" customHeight="1">
      <c r="A332" s="17" t="s">
        <v>16</v>
      </c>
      <c r="B332" s="100">
        <f t="shared" si="41"/>
        <v>0</v>
      </c>
      <c r="C332" s="101"/>
      <c r="D332" s="8" t="s">
        <v>4</v>
      </c>
      <c r="E332" s="36">
        <f>C324</f>
        <v>0</v>
      </c>
      <c r="F332" s="8" t="s">
        <v>4</v>
      </c>
      <c r="G332" s="98">
        <v>3200</v>
      </c>
      <c r="H332" s="99"/>
      <c r="I332" s="23" t="s">
        <v>3</v>
      </c>
      <c r="J332" s="33">
        <f t="shared" si="39"/>
        <v>0</v>
      </c>
      <c r="K332" s="8" t="s">
        <v>4</v>
      </c>
      <c r="L332" s="57"/>
      <c r="M332" s="8" t="s">
        <v>4</v>
      </c>
      <c r="N332" s="33">
        <f t="shared" si="40"/>
        <v>0</v>
      </c>
      <c r="O332" s="8" t="s">
        <v>4</v>
      </c>
    </row>
    <row r="333" spans="1:15" ht="17.25" customHeight="1">
      <c r="A333" s="17" t="s">
        <v>17</v>
      </c>
      <c r="B333" s="100">
        <f t="shared" si="41"/>
        <v>0</v>
      </c>
      <c r="C333" s="101"/>
      <c r="D333" s="8" t="s">
        <v>4</v>
      </c>
      <c r="E333" s="36">
        <f>C324</f>
        <v>0</v>
      </c>
      <c r="F333" s="8" t="s">
        <v>4</v>
      </c>
      <c r="G333" s="98">
        <v>5800</v>
      </c>
      <c r="H333" s="99"/>
      <c r="I333" s="23" t="s">
        <v>3</v>
      </c>
      <c r="J333" s="33">
        <f t="shared" si="39"/>
        <v>0</v>
      </c>
      <c r="K333" s="8" t="s">
        <v>4</v>
      </c>
      <c r="L333" s="57"/>
      <c r="M333" s="8" t="s">
        <v>4</v>
      </c>
      <c r="N333" s="33">
        <f t="shared" si="40"/>
        <v>0</v>
      </c>
      <c r="O333" s="8" t="s">
        <v>4</v>
      </c>
    </row>
    <row r="334" spans="1:15" ht="17.25" customHeight="1">
      <c r="A334" s="17" t="s">
        <v>18</v>
      </c>
      <c r="B334" s="100">
        <f t="shared" si="41"/>
        <v>0</v>
      </c>
      <c r="C334" s="101"/>
      <c r="D334" s="8" t="s">
        <v>4</v>
      </c>
      <c r="E334" s="36">
        <f>C323</f>
        <v>0</v>
      </c>
      <c r="F334" s="8" t="s">
        <v>4</v>
      </c>
      <c r="G334" s="98">
        <v>10900</v>
      </c>
      <c r="H334" s="99"/>
      <c r="I334" s="23" t="s">
        <v>28</v>
      </c>
      <c r="J334" s="33">
        <f t="shared" si="39"/>
        <v>0</v>
      </c>
      <c r="K334" s="8" t="s">
        <v>4</v>
      </c>
      <c r="L334" s="57"/>
      <c r="M334" s="8" t="s">
        <v>4</v>
      </c>
      <c r="N334" s="33">
        <f t="shared" si="40"/>
        <v>0</v>
      </c>
      <c r="O334" s="8" t="s">
        <v>4</v>
      </c>
    </row>
    <row r="335" spans="1:15" ht="17.25" customHeight="1">
      <c r="A335" s="17" t="s">
        <v>19</v>
      </c>
      <c r="B335" s="100">
        <f t="shared" si="41"/>
        <v>0</v>
      </c>
      <c r="C335" s="101"/>
      <c r="D335" s="8" t="s">
        <v>4</v>
      </c>
      <c r="E335" s="36">
        <f>C323</f>
        <v>0</v>
      </c>
      <c r="F335" s="8" t="s">
        <v>4</v>
      </c>
      <c r="G335" s="98">
        <v>5400</v>
      </c>
      <c r="H335" s="99"/>
      <c r="I335" s="23" t="s">
        <v>3</v>
      </c>
      <c r="J335" s="33">
        <f t="shared" si="39"/>
        <v>0</v>
      </c>
      <c r="K335" s="8" t="s">
        <v>4</v>
      </c>
      <c r="L335" s="57"/>
      <c r="M335" s="8" t="s">
        <v>4</v>
      </c>
      <c r="N335" s="33">
        <f t="shared" si="40"/>
        <v>0</v>
      </c>
      <c r="O335" s="8" t="s">
        <v>4</v>
      </c>
    </row>
    <row r="336" spans="1:15" ht="17.25" customHeight="1">
      <c r="A336" s="17" t="s">
        <v>20</v>
      </c>
      <c r="B336" s="100">
        <f t="shared" si="41"/>
        <v>0</v>
      </c>
      <c r="C336" s="101"/>
      <c r="D336" s="8" t="s">
        <v>4</v>
      </c>
      <c r="E336" s="36">
        <f>C323</f>
        <v>0</v>
      </c>
      <c r="F336" s="8" t="s">
        <v>4</v>
      </c>
      <c r="G336" s="98">
        <v>11900</v>
      </c>
      <c r="H336" s="99"/>
      <c r="I336" s="23" t="s">
        <v>3</v>
      </c>
      <c r="J336" s="33">
        <f t="shared" si="39"/>
        <v>0</v>
      </c>
      <c r="K336" s="8" t="s">
        <v>4</v>
      </c>
      <c r="L336" s="57"/>
      <c r="M336" s="8" t="s">
        <v>4</v>
      </c>
      <c r="N336" s="33">
        <f t="shared" si="40"/>
        <v>0</v>
      </c>
      <c r="O336" s="8" t="s">
        <v>4</v>
      </c>
    </row>
    <row r="337" spans="1:15" ht="17.25" customHeight="1">
      <c r="A337" s="17" t="s">
        <v>21</v>
      </c>
      <c r="B337" s="100">
        <f t="shared" si="41"/>
        <v>0</v>
      </c>
      <c r="C337" s="101"/>
      <c r="D337" s="8" t="s">
        <v>4</v>
      </c>
      <c r="E337" s="36">
        <f>C324</f>
        <v>0</v>
      </c>
      <c r="F337" s="8" t="s">
        <v>4</v>
      </c>
      <c r="G337" s="98">
        <v>5200</v>
      </c>
      <c r="H337" s="99"/>
      <c r="I337" s="23" t="s">
        <v>3</v>
      </c>
      <c r="J337" s="33">
        <f t="shared" si="39"/>
        <v>0</v>
      </c>
      <c r="K337" s="8" t="s">
        <v>4</v>
      </c>
      <c r="L337" s="57"/>
      <c r="M337" s="8" t="s">
        <v>4</v>
      </c>
      <c r="N337" s="33">
        <f t="shared" si="40"/>
        <v>0</v>
      </c>
      <c r="O337" s="8" t="s">
        <v>4</v>
      </c>
    </row>
    <row r="338" spans="1:15" ht="17.25" customHeight="1">
      <c r="A338" s="17" t="s">
        <v>22</v>
      </c>
      <c r="B338" s="100">
        <f t="shared" si="41"/>
        <v>0</v>
      </c>
      <c r="C338" s="101"/>
      <c r="D338" s="8" t="s">
        <v>4</v>
      </c>
      <c r="E338" s="36">
        <f>C324</f>
        <v>0</v>
      </c>
      <c r="F338" s="8" t="s">
        <v>4</v>
      </c>
      <c r="G338" s="98">
        <v>5400</v>
      </c>
      <c r="H338" s="99"/>
      <c r="I338" s="23" t="s">
        <v>3</v>
      </c>
      <c r="J338" s="33">
        <f t="shared" si="39"/>
        <v>0</v>
      </c>
      <c r="K338" s="8" t="s">
        <v>4</v>
      </c>
      <c r="L338" s="57"/>
      <c r="M338" s="8" t="s">
        <v>4</v>
      </c>
      <c r="N338" s="33">
        <f t="shared" si="40"/>
        <v>0</v>
      </c>
      <c r="O338" s="8" t="s">
        <v>4</v>
      </c>
    </row>
    <row r="339" spans="1:15" ht="17.25" customHeight="1">
      <c r="A339" s="18" t="s">
        <v>23</v>
      </c>
      <c r="B339" s="102">
        <f t="shared" si="41"/>
        <v>0</v>
      </c>
      <c r="C339" s="103"/>
      <c r="D339" s="10" t="s">
        <v>4</v>
      </c>
      <c r="E339" s="37">
        <f>C324</f>
        <v>0</v>
      </c>
      <c r="F339" s="10" t="s">
        <v>4</v>
      </c>
      <c r="G339" s="104">
        <v>7300</v>
      </c>
      <c r="H339" s="105"/>
      <c r="I339" s="24" t="s">
        <v>3</v>
      </c>
      <c r="J339" s="34">
        <f t="shared" si="39"/>
        <v>0</v>
      </c>
      <c r="K339" s="29" t="s">
        <v>4</v>
      </c>
      <c r="L339" s="58"/>
      <c r="M339" s="29" t="s">
        <v>4</v>
      </c>
      <c r="N339" s="62">
        <f t="shared" si="40"/>
        <v>0</v>
      </c>
      <c r="O339" s="29" t="s">
        <v>4</v>
      </c>
    </row>
    <row r="340" spans="1:15" ht="17.25" customHeight="1">
      <c r="A340" s="65" t="s">
        <v>90</v>
      </c>
      <c r="B340" s="19"/>
      <c r="C340" s="19"/>
      <c r="D340" s="19"/>
      <c r="E340" s="19"/>
      <c r="F340" s="19"/>
      <c r="G340" s="28"/>
      <c r="H340" s="19"/>
      <c r="I340" s="19"/>
      <c r="J340" s="85" t="s">
        <v>95</v>
      </c>
      <c r="K340" s="86"/>
      <c r="L340" s="86"/>
      <c r="M340" s="87"/>
      <c r="N340" s="74">
        <f>SUM(N328:N339)</f>
        <v>0</v>
      </c>
      <c r="O340" s="75" t="s">
        <v>2</v>
      </c>
    </row>
    <row r="341" spans="1:15" ht="17.25" customHeight="1" thickBot="1">
      <c r="A341" s="48" t="s">
        <v>91</v>
      </c>
      <c r="B341" s="1"/>
      <c r="C341" s="1"/>
      <c r="D341" s="3"/>
      <c r="E341" s="1"/>
      <c r="F341" s="3"/>
      <c r="G341" s="3"/>
      <c r="H341" s="1"/>
      <c r="I341" s="1"/>
      <c r="J341" s="82" t="s">
        <v>96</v>
      </c>
      <c r="K341" s="83"/>
      <c r="L341" s="83"/>
      <c r="M341" s="84"/>
      <c r="N341" s="76">
        <f>N340*2</f>
        <v>0</v>
      </c>
      <c r="O341" s="77" t="s">
        <v>92</v>
      </c>
    </row>
    <row r="342" spans="1:15" ht="17.25" customHeight="1" thickTop="1" thickBot="1">
      <c r="A342" s="48"/>
      <c r="B342" s="1"/>
      <c r="C342" s="1"/>
      <c r="D342" s="3"/>
      <c r="E342" s="1"/>
      <c r="F342" s="3"/>
      <c r="G342" s="3"/>
      <c r="H342" s="1"/>
      <c r="I342" s="1"/>
      <c r="J342" s="79" t="s">
        <v>97</v>
      </c>
      <c r="K342" s="80"/>
      <c r="L342" s="80"/>
      <c r="M342" s="81"/>
      <c r="N342" s="68">
        <f>ROUNDDOWN(N341*100/110,0)</f>
        <v>0</v>
      </c>
      <c r="O342" s="13" t="s">
        <v>2</v>
      </c>
    </row>
    <row r="343" spans="1:15" ht="17.25" customHeight="1" thickTop="1">
      <c r="A343" s="1"/>
      <c r="B343" s="1"/>
      <c r="C343" s="1"/>
      <c r="D343" s="3"/>
      <c r="E343" s="1"/>
      <c r="F343" s="3"/>
      <c r="G343" s="3"/>
      <c r="H343" s="1"/>
      <c r="I343" s="1"/>
      <c r="J343" s="1"/>
      <c r="K343" s="38"/>
      <c r="L343" s="38"/>
      <c r="M343" s="38"/>
      <c r="N343" s="39"/>
      <c r="O343" s="40"/>
    </row>
    <row r="344" spans="1:15" ht="17.25" customHeight="1">
      <c r="A344" s="21" t="s">
        <v>38</v>
      </c>
      <c r="B344" s="21" t="s">
        <v>62</v>
      </c>
      <c r="C344" s="21"/>
      <c r="D344" s="3"/>
      <c r="E344" s="1"/>
      <c r="F344" s="3"/>
      <c r="G344" s="3"/>
      <c r="H344" s="1"/>
      <c r="I344" s="1"/>
      <c r="J344" s="1"/>
      <c r="K344" s="3"/>
      <c r="L344" s="1"/>
      <c r="M344" s="3"/>
    </row>
    <row r="345" spans="1:15" ht="17.25" customHeight="1">
      <c r="A345" s="4"/>
      <c r="B345" s="1"/>
      <c r="C345" s="1"/>
      <c r="D345" s="3"/>
      <c r="E345" s="48" t="s">
        <v>86</v>
      </c>
      <c r="F345" s="3"/>
      <c r="G345" s="3"/>
      <c r="H345" s="1"/>
      <c r="I345" s="1"/>
      <c r="J345" s="1"/>
      <c r="K345" s="3"/>
      <c r="L345" s="1"/>
      <c r="M345" s="3"/>
    </row>
    <row r="346" spans="1:15" ht="17.25" customHeight="1">
      <c r="A346" s="110" t="s">
        <v>83</v>
      </c>
      <c r="B346" s="111"/>
      <c r="C346" s="67"/>
      <c r="D346" s="52" t="s">
        <v>2</v>
      </c>
      <c r="E346" s="92" t="s">
        <v>80</v>
      </c>
      <c r="F346" s="93"/>
      <c r="G346" s="94">
        <v>151</v>
      </c>
      <c r="H346" s="95"/>
      <c r="I346" s="43" t="s">
        <v>82</v>
      </c>
      <c r="J346" s="90" t="s">
        <v>84</v>
      </c>
      <c r="K346" s="91"/>
      <c r="L346" s="47">
        <f>C346*G346*0.85</f>
        <v>0</v>
      </c>
      <c r="M346" s="53" t="s">
        <v>2</v>
      </c>
      <c r="N346" s="45"/>
    </row>
    <row r="347" spans="1:15" ht="17.25" customHeight="1">
      <c r="A347" s="112" t="s">
        <v>6</v>
      </c>
      <c r="B347" s="112"/>
      <c r="C347" s="67"/>
      <c r="D347" s="52" t="s">
        <v>2</v>
      </c>
      <c r="E347" s="54" t="s">
        <v>88</v>
      </c>
      <c r="F347" s="44"/>
      <c r="G347" s="39"/>
      <c r="H347" s="44"/>
      <c r="I347" s="44"/>
      <c r="J347" s="44"/>
      <c r="K347" s="44"/>
      <c r="L347" s="44"/>
      <c r="M347" s="44"/>
      <c r="N347" s="44"/>
    </row>
    <row r="348" spans="1:15" ht="17.25" customHeight="1">
      <c r="A348" s="112" t="s">
        <v>7</v>
      </c>
      <c r="B348" s="112"/>
      <c r="C348" s="67"/>
      <c r="D348" s="52" t="s">
        <v>2</v>
      </c>
      <c r="E348" s="54" t="s">
        <v>89</v>
      </c>
      <c r="F348" s="44"/>
      <c r="G348" s="44"/>
      <c r="H348" s="44"/>
      <c r="I348" s="44"/>
      <c r="J348" s="44"/>
      <c r="K348" s="44"/>
      <c r="L348" s="44"/>
      <c r="M348" s="44"/>
      <c r="N348" s="44"/>
    </row>
    <row r="349" spans="1:15" ht="17.25" customHeight="1">
      <c r="A349" s="14"/>
      <c r="B349" s="2"/>
      <c r="C349" s="15"/>
      <c r="D349" s="15"/>
      <c r="E349" s="49"/>
      <c r="F349" s="49"/>
      <c r="G349" s="49"/>
      <c r="H349" s="49"/>
      <c r="I349" s="49"/>
      <c r="J349" s="49"/>
      <c r="K349" s="49"/>
      <c r="L349" s="49"/>
      <c r="M349" s="49"/>
    </row>
    <row r="350" spans="1:15" ht="17.25" customHeight="1">
      <c r="A350" s="6"/>
      <c r="B350" s="88" t="s">
        <v>79</v>
      </c>
      <c r="C350" s="113"/>
      <c r="D350" s="89"/>
      <c r="E350" s="114" t="s">
        <v>0</v>
      </c>
      <c r="F350" s="115"/>
      <c r="G350" s="118" t="s">
        <v>5</v>
      </c>
      <c r="H350" s="119"/>
      <c r="I350" s="120"/>
      <c r="J350" s="88" t="s">
        <v>77</v>
      </c>
      <c r="K350" s="89"/>
      <c r="L350" s="88" t="s">
        <v>8</v>
      </c>
      <c r="M350" s="89"/>
      <c r="N350" s="88" t="s">
        <v>1</v>
      </c>
      <c r="O350" s="89"/>
    </row>
    <row r="351" spans="1:15" ht="17.25" customHeight="1">
      <c r="A351" s="7"/>
      <c r="B351" s="124" t="s">
        <v>9</v>
      </c>
      <c r="C351" s="125"/>
      <c r="D351" s="126"/>
      <c r="E351" s="116"/>
      <c r="F351" s="117"/>
      <c r="G351" s="121"/>
      <c r="H351" s="122"/>
      <c r="I351" s="123"/>
      <c r="J351" s="127" t="s">
        <v>78</v>
      </c>
      <c r="K351" s="128"/>
      <c r="L351" s="124" t="s">
        <v>10</v>
      </c>
      <c r="M351" s="126"/>
      <c r="N351" s="124" t="s">
        <v>87</v>
      </c>
      <c r="O351" s="126"/>
    </row>
    <row r="352" spans="1:15" ht="17.25" customHeight="1">
      <c r="A352" s="17" t="s">
        <v>12</v>
      </c>
      <c r="B352" s="106">
        <f>L346</f>
        <v>0</v>
      </c>
      <c r="C352" s="107"/>
      <c r="D352" s="9" t="s">
        <v>4</v>
      </c>
      <c r="E352" s="35">
        <f>C348</f>
        <v>0</v>
      </c>
      <c r="F352" s="9" t="s">
        <v>4</v>
      </c>
      <c r="G352" s="108">
        <v>15400</v>
      </c>
      <c r="H352" s="109"/>
      <c r="I352" s="22" t="s">
        <v>3</v>
      </c>
      <c r="J352" s="50">
        <f>E352*G352</f>
        <v>0</v>
      </c>
      <c r="K352" s="9" t="s">
        <v>2</v>
      </c>
      <c r="L352" s="56"/>
      <c r="M352" s="51" t="s">
        <v>2</v>
      </c>
      <c r="N352" s="46">
        <f>B352+J352-L352</f>
        <v>0</v>
      </c>
      <c r="O352" s="9" t="s">
        <v>2</v>
      </c>
    </row>
    <row r="353" spans="1:15" ht="17.25" customHeight="1">
      <c r="A353" s="17" t="s">
        <v>13</v>
      </c>
      <c r="B353" s="100">
        <f>B352</f>
        <v>0</v>
      </c>
      <c r="C353" s="101"/>
      <c r="D353" s="8" t="s">
        <v>4</v>
      </c>
      <c r="E353" s="36">
        <f>C348</f>
        <v>0</v>
      </c>
      <c r="F353" s="8" t="s">
        <v>4</v>
      </c>
      <c r="G353" s="98">
        <v>15800</v>
      </c>
      <c r="H353" s="99"/>
      <c r="I353" s="23" t="s">
        <v>3</v>
      </c>
      <c r="J353" s="33">
        <f t="shared" ref="J353:J363" si="42">E353*G353</f>
        <v>0</v>
      </c>
      <c r="K353" s="8" t="s">
        <v>2</v>
      </c>
      <c r="L353" s="57"/>
      <c r="M353" s="8" t="s">
        <v>2</v>
      </c>
      <c r="N353" s="33">
        <f t="shared" ref="N353:N363" si="43">B353+J353-L353</f>
        <v>0</v>
      </c>
      <c r="O353" s="8" t="s">
        <v>2</v>
      </c>
    </row>
    <row r="354" spans="1:15" ht="17.25" customHeight="1">
      <c r="A354" s="17" t="s">
        <v>14</v>
      </c>
      <c r="B354" s="100">
        <f t="shared" ref="B354:B363" si="44">B353</f>
        <v>0</v>
      </c>
      <c r="C354" s="101"/>
      <c r="D354" s="8" t="s">
        <v>4</v>
      </c>
      <c r="E354" s="36">
        <f>C348</f>
        <v>0</v>
      </c>
      <c r="F354" s="8" t="s">
        <v>4</v>
      </c>
      <c r="G354" s="98">
        <v>12400</v>
      </c>
      <c r="H354" s="99"/>
      <c r="I354" s="23" t="s">
        <v>3</v>
      </c>
      <c r="J354" s="33">
        <f t="shared" si="42"/>
        <v>0</v>
      </c>
      <c r="K354" s="8" t="s">
        <v>4</v>
      </c>
      <c r="L354" s="57"/>
      <c r="M354" s="8" t="s">
        <v>4</v>
      </c>
      <c r="N354" s="33">
        <f t="shared" si="43"/>
        <v>0</v>
      </c>
      <c r="O354" s="8" t="s">
        <v>4</v>
      </c>
    </row>
    <row r="355" spans="1:15" ht="17.25" customHeight="1">
      <c r="A355" s="17" t="s">
        <v>15</v>
      </c>
      <c r="B355" s="100">
        <f t="shared" si="44"/>
        <v>0</v>
      </c>
      <c r="C355" s="101"/>
      <c r="D355" s="8" t="s">
        <v>4</v>
      </c>
      <c r="E355" s="36">
        <f>C348</f>
        <v>0</v>
      </c>
      <c r="F355" s="8" t="s">
        <v>4</v>
      </c>
      <c r="G355" s="98">
        <v>8500</v>
      </c>
      <c r="H355" s="99"/>
      <c r="I355" s="23" t="s">
        <v>3</v>
      </c>
      <c r="J355" s="33">
        <f t="shared" si="42"/>
        <v>0</v>
      </c>
      <c r="K355" s="8" t="s">
        <v>4</v>
      </c>
      <c r="L355" s="57"/>
      <c r="M355" s="8" t="s">
        <v>4</v>
      </c>
      <c r="N355" s="33">
        <f t="shared" si="43"/>
        <v>0</v>
      </c>
      <c r="O355" s="8" t="s">
        <v>4</v>
      </c>
    </row>
    <row r="356" spans="1:15" ht="17.25" customHeight="1">
      <c r="A356" s="17" t="s">
        <v>16</v>
      </c>
      <c r="B356" s="100">
        <f t="shared" si="44"/>
        <v>0</v>
      </c>
      <c r="C356" s="101"/>
      <c r="D356" s="8" t="s">
        <v>4</v>
      </c>
      <c r="E356" s="36">
        <f>C348</f>
        <v>0</v>
      </c>
      <c r="F356" s="8" t="s">
        <v>4</v>
      </c>
      <c r="G356" s="98">
        <v>9600</v>
      </c>
      <c r="H356" s="99"/>
      <c r="I356" s="23" t="s">
        <v>3</v>
      </c>
      <c r="J356" s="33">
        <f t="shared" si="42"/>
        <v>0</v>
      </c>
      <c r="K356" s="8" t="s">
        <v>4</v>
      </c>
      <c r="L356" s="57"/>
      <c r="M356" s="8" t="s">
        <v>4</v>
      </c>
      <c r="N356" s="33">
        <f t="shared" si="43"/>
        <v>0</v>
      </c>
      <c r="O356" s="8" t="s">
        <v>4</v>
      </c>
    </row>
    <row r="357" spans="1:15" ht="17.25" customHeight="1">
      <c r="A357" s="17" t="s">
        <v>17</v>
      </c>
      <c r="B357" s="100">
        <f t="shared" si="44"/>
        <v>0</v>
      </c>
      <c r="C357" s="101"/>
      <c r="D357" s="8" t="s">
        <v>4</v>
      </c>
      <c r="E357" s="36">
        <f>C348</f>
        <v>0</v>
      </c>
      <c r="F357" s="8" t="s">
        <v>4</v>
      </c>
      <c r="G357" s="98">
        <v>14600</v>
      </c>
      <c r="H357" s="99"/>
      <c r="I357" s="23" t="s">
        <v>3</v>
      </c>
      <c r="J357" s="33">
        <f t="shared" si="42"/>
        <v>0</v>
      </c>
      <c r="K357" s="8" t="s">
        <v>4</v>
      </c>
      <c r="L357" s="57"/>
      <c r="M357" s="8" t="s">
        <v>4</v>
      </c>
      <c r="N357" s="33">
        <f t="shared" si="43"/>
        <v>0</v>
      </c>
      <c r="O357" s="8" t="s">
        <v>4</v>
      </c>
    </row>
    <row r="358" spans="1:15" ht="17.25" customHeight="1">
      <c r="A358" s="17" t="s">
        <v>18</v>
      </c>
      <c r="B358" s="100">
        <f t="shared" si="44"/>
        <v>0</v>
      </c>
      <c r="C358" s="101"/>
      <c r="D358" s="8" t="s">
        <v>4</v>
      </c>
      <c r="E358" s="36">
        <f>C347</f>
        <v>0</v>
      </c>
      <c r="F358" s="8" t="s">
        <v>4</v>
      </c>
      <c r="G358" s="98">
        <v>18900</v>
      </c>
      <c r="H358" s="99"/>
      <c r="I358" s="23" t="s">
        <v>3</v>
      </c>
      <c r="J358" s="33">
        <f t="shared" si="42"/>
        <v>0</v>
      </c>
      <c r="K358" s="8" t="s">
        <v>4</v>
      </c>
      <c r="L358" s="57"/>
      <c r="M358" s="8" t="s">
        <v>4</v>
      </c>
      <c r="N358" s="33">
        <f t="shared" si="43"/>
        <v>0</v>
      </c>
      <c r="O358" s="8" t="s">
        <v>4</v>
      </c>
    </row>
    <row r="359" spans="1:15" ht="17.25" customHeight="1">
      <c r="A359" s="17" t="s">
        <v>19</v>
      </c>
      <c r="B359" s="100">
        <f t="shared" si="44"/>
        <v>0</v>
      </c>
      <c r="C359" s="101"/>
      <c r="D359" s="8" t="s">
        <v>4</v>
      </c>
      <c r="E359" s="36">
        <f>C347</f>
        <v>0</v>
      </c>
      <c r="F359" s="8" t="s">
        <v>4</v>
      </c>
      <c r="G359" s="98">
        <v>8200</v>
      </c>
      <c r="H359" s="99"/>
      <c r="I359" s="23" t="s">
        <v>3</v>
      </c>
      <c r="J359" s="33">
        <f t="shared" si="42"/>
        <v>0</v>
      </c>
      <c r="K359" s="8" t="s">
        <v>4</v>
      </c>
      <c r="L359" s="57"/>
      <c r="M359" s="8" t="s">
        <v>4</v>
      </c>
      <c r="N359" s="33">
        <f t="shared" si="43"/>
        <v>0</v>
      </c>
      <c r="O359" s="8" t="s">
        <v>4</v>
      </c>
    </row>
    <row r="360" spans="1:15" ht="17.25" customHeight="1">
      <c r="A360" s="17" t="s">
        <v>20</v>
      </c>
      <c r="B360" s="100">
        <f t="shared" si="44"/>
        <v>0</v>
      </c>
      <c r="C360" s="101"/>
      <c r="D360" s="8" t="s">
        <v>4</v>
      </c>
      <c r="E360" s="36">
        <f>C347</f>
        <v>0</v>
      </c>
      <c r="F360" s="8" t="s">
        <v>4</v>
      </c>
      <c r="G360" s="98">
        <v>19400</v>
      </c>
      <c r="H360" s="99"/>
      <c r="I360" s="23" t="s">
        <v>3</v>
      </c>
      <c r="J360" s="33">
        <f t="shared" si="42"/>
        <v>0</v>
      </c>
      <c r="K360" s="8" t="s">
        <v>4</v>
      </c>
      <c r="L360" s="57"/>
      <c r="M360" s="8" t="s">
        <v>4</v>
      </c>
      <c r="N360" s="33">
        <f t="shared" si="43"/>
        <v>0</v>
      </c>
      <c r="O360" s="8" t="s">
        <v>4</v>
      </c>
    </row>
    <row r="361" spans="1:15" ht="17.25" customHeight="1">
      <c r="A361" s="17" t="s">
        <v>21</v>
      </c>
      <c r="B361" s="100">
        <f t="shared" si="44"/>
        <v>0</v>
      </c>
      <c r="C361" s="101"/>
      <c r="D361" s="8" t="s">
        <v>4</v>
      </c>
      <c r="E361" s="36">
        <f>C348</f>
        <v>0</v>
      </c>
      <c r="F361" s="8" t="s">
        <v>4</v>
      </c>
      <c r="G361" s="98">
        <v>10800</v>
      </c>
      <c r="H361" s="99"/>
      <c r="I361" s="23" t="s">
        <v>3</v>
      </c>
      <c r="J361" s="33">
        <f t="shared" si="42"/>
        <v>0</v>
      </c>
      <c r="K361" s="8" t="s">
        <v>4</v>
      </c>
      <c r="L361" s="57"/>
      <c r="M361" s="8" t="s">
        <v>4</v>
      </c>
      <c r="N361" s="33">
        <f t="shared" si="43"/>
        <v>0</v>
      </c>
      <c r="O361" s="8" t="s">
        <v>4</v>
      </c>
    </row>
    <row r="362" spans="1:15" ht="17.25" customHeight="1">
      <c r="A362" s="17" t="s">
        <v>22</v>
      </c>
      <c r="B362" s="100">
        <f t="shared" si="44"/>
        <v>0</v>
      </c>
      <c r="C362" s="101"/>
      <c r="D362" s="8" t="s">
        <v>4</v>
      </c>
      <c r="E362" s="36">
        <f>C348</f>
        <v>0</v>
      </c>
      <c r="F362" s="8" t="s">
        <v>4</v>
      </c>
      <c r="G362" s="98">
        <v>9400</v>
      </c>
      <c r="H362" s="99"/>
      <c r="I362" s="23" t="s">
        <v>3</v>
      </c>
      <c r="J362" s="33">
        <f t="shared" si="42"/>
        <v>0</v>
      </c>
      <c r="K362" s="8" t="s">
        <v>4</v>
      </c>
      <c r="L362" s="57"/>
      <c r="M362" s="8" t="s">
        <v>4</v>
      </c>
      <c r="N362" s="33">
        <f t="shared" si="43"/>
        <v>0</v>
      </c>
      <c r="O362" s="8" t="s">
        <v>4</v>
      </c>
    </row>
    <row r="363" spans="1:15" ht="17.25" customHeight="1">
      <c r="A363" s="18" t="s">
        <v>23</v>
      </c>
      <c r="B363" s="102">
        <f t="shared" si="44"/>
        <v>0</v>
      </c>
      <c r="C363" s="103"/>
      <c r="D363" s="10" t="s">
        <v>4</v>
      </c>
      <c r="E363" s="37">
        <f>C348</f>
        <v>0</v>
      </c>
      <c r="F363" s="10" t="s">
        <v>4</v>
      </c>
      <c r="G363" s="104">
        <v>12900</v>
      </c>
      <c r="H363" s="105"/>
      <c r="I363" s="24" t="s">
        <v>3</v>
      </c>
      <c r="J363" s="34">
        <f t="shared" si="42"/>
        <v>0</v>
      </c>
      <c r="K363" s="29" t="s">
        <v>4</v>
      </c>
      <c r="L363" s="58"/>
      <c r="M363" s="29" t="s">
        <v>4</v>
      </c>
      <c r="N363" s="62">
        <f t="shared" si="43"/>
        <v>0</v>
      </c>
      <c r="O363" s="29" t="s">
        <v>4</v>
      </c>
    </row>
    <row r="364" spans="1:15" ht="17.25" customHeight="1">
      <c r="A364" s="65" t="s">
        <v>90</v>
      </c>
      <c r="B364" s="19"/>
      <c r="C364" s="19"/>
      <c r="D364" s="19"/>
      <c r="E364" s="19"/>
      <c r="F364" s="19"/>
      <c r="G364" s="28"/>
      <c r="H364" s="19"/>
      <c r="I364" s="19"/>
      <c r="J364" s="85" t="s">
        <v>95</v>
      </c>
      <c r="K364" s="86"/>
      <c r="L364" s="86"/>
      <c r="M364" s="87"/>
      <c r="N364" s="74">
        <f>SUM(N352:N363)</f>
        <v>0</v>
      </c>
      <c r="O364" s="75" t="s">
        <v>2</v>
      </c>
    </row>
    <row r="365" spans="1:15" ht="17.25" customHeight="1" thickBot="1">
      <c r="A365" s="48" t="s">
        <v>91</v>
      </c>
      <c r="B365" s="1"/>
      <c r="C365" s="1"/>
      <c r="D365" s="3"/>
      <c r="E365" s="1"/>
      <c r="F365" s="3"/>
      <c r="G365" s="3"/>
      <c r="H365" s="1"/>
      <c r="I365" s="1"/>
      <c r="J365" s="82" t="s">
        <v>96</v>
      </c>
      <c r="K365" s="83"/>
      <c r="L365" s="83"/>
      <c r="M365" s="84"/>
      <c r="N365" s="76">
        <f>N364*2</f>
        <v>0</v>
      </c>
      <c r="O365" s="77" t="s">
        <v>92</v>
      </c>
    </row>
    <row r="366" spans="1:15" ht="16.5" customHeight="1" thickTop="1" thickBot="1">
      <c r="J366" s="79" t="s">
        <v>97</v>
      </c>
      <c r="K366" s="80"/>
      <c r="L366" s="80"/>
      <c r="M366" s="81"/>
      <c r="N366" s="68">
        <f>ROUNDDOWN(N365*100/110,0)</f>
        <v>0</v>
      </c>
      <c r="O366" s="13" t="s">
        <v>2</v>
      </c>
    </row>
    <row r="367" spans="1:15" ht="14.25" customHeight="1" thickTop="1"/>
    <row r="368" spans="1:15" ht="14.25" customHeight="1"/>
    <row r="369" spans="1:15" ht="17.25" customHeight="1">
      <c r="A369" s="21" t="s">
        <v>39</v>
      </c>
      <c r="B369" s="21" t="s">
        <v>63</v>
      </c>
      <c r="C369" s="21"/>
      <c r="D369" s="3"/>
      <c r="E369" s="1"/>
      <c r="F369" s="3"/>
      <c r="G369" s="3"/>
      <c r="H369" s="1"/>
      <c r="I369" s="1"/>
      <c r="J369" s="1"/>
      <c r="K369" s="3"/>
      <c r="L369" s="1"/>
      <c r="M369" s="3"/>
    </row>
    <row r="370" spans="1:15" ht="17.25" customHeight="1">
      <c r="A370" s="4"/>
      <c r="B370" s="1"/>
      <c r="C370" s="1"/>
      <c r="D370" s="3"/>
      <c r="E370" s="48" t="s">
        <v>86</v>
      </c>
      <c r="F370" s="3"/>
      <c r="G370" s="3"/>
      <c r="H370" s="1"/>
      <c r="I370" s="1"/>
      <c r="J370" s="1"/>
      <c r="K370" s="3"/>
      <c r="L370" s="1"/>
      <c r="M370" s="3"/>
    </row>
    <row r="371" spans="1:15" ht="17.25" customHeight="1">
      <c r="A371" s="110" t="s">
        <v>83</v>
      </c>
      <c r="B371" s="111"/>
      <c r="C371" s="67"/>
      <c r="D371" s="52" t="s">
        <v>2</v>
      </c>
      <c r="E371" s="92" t="s">
        <v>80</v>
      </c>
      <c r="F371" s="93"/>
      <c r="G371" s="94">
        <v>121</v>
      </c>
      <c r="H371" s="95"/>
      <c r="I371" s="43" t="s">
        <v>82</v>
      </c>
      <c r="J371" s="90" t="s">
        <v>84</v>
      </c>
      <c r="K371" s="91"/>
      <c r="L371" s="47">
        <f>C371*G371*0.85</f>
        <v>0</v>
      </c>
      <c r="M371" s="53" t="s">
        <v>2</v>
      </c>
      <c r="N371" s="45"/>
    </row>
    <row r="372" spans="1:15" ht="17.25" customHeight="1">
      <c r="A372" s="112" t="s">
        <v>6</v>
      </c>
      <c r="B372" s="112"/>
      <c r="C372" s="67"/>
      <c r="D372" s="52" t="s">
        <v>2</v>
      </c>
      <c r="E372" s="54" t="s">
        <v>88</v>
      </c>
      <c r="F372" s="44"/>
      <c r="G372" s="39"/>
      <c r="H372" s="44"/>
      <c r="I372" s="44"/>
      <c r="J372" s="44"/>
      <c r="K372" s="44"/>
      <c r="L372" s="44"/>
      <c r="M372" s="44"/>
      <c r="N372" s="44"/>
    </row>
    <row r="373" spans="1:15" ht="17.25" customHeight="1">
      <c r="A373" s="112" t="s">
        <v>7</v>
      </c>
      <c r="B373" s="112"/>
      <c r="C373" s="67"/>
      <c r="D373" s="52" t="s">
        <v>2</v>
      </c>
      <c r="E373" s="54" t="s">
        <v>89</v>
      </c>
      <c r="F373" s="44"/>
      <c r="G373" s="44"/>
      <c r="H373" s="44"/>
      <c r="I373" s="44"/>
      <c r="J373" s="44"/>
      <c r="K373" s="44"/>
      <c r="L373" s="44"/>
      <c r="M373" s="44"/>
      <c r="N373" s="44"/>
    </row>
    <row r="374" spans="1:15" ht="17.25" customHeight="1">
      <c r="A374" s="14"/>
      <c r="B374" s="2"/>
      <c r="C374" s="15"/>
      <c r="D374" s="15"/>
      <c r="E374" s="49"/>
      <c r="F374" s="49"/>
      <c r="G374" s="49"/>
      <c r="H374" s="49"/>
      <c r="I374" s="49"/>
      <c r="J374" s="49"/>
      <c r="K374" s="49"/>
      <c r="L374" s="49"/>
      <c r="M374" s="49"/>
    </row>
    <row r="375" spans="1:15" ht="17.25" customHeight="1">
      <c r="A375" s="6"/>
      <c r="B375" s="88" t="s">
        <v>79</v>
      </c>
      <c r="C375" s="113"/>
      <c r="D375" s="89"/>
      <c r="E375" s="114" t="s">
        <v>0</v>
      </c>
      <c r="F375" s="115"/>
      <c r="G375" s="118" t="s">
        <v>5</v>
      </c>
      <c r="H375" s="119"/>
      <c r="I375" s="120"/>
      <c r="J375" s="88" t="s">
        <v>77</v>
      </c>
      <c r="K375" s="89"/>
      <c r="L375" s="88" t="s">
        <v>8</v>
      </c>
      <c r="M375" s="89"/>
      <c r="N375" s="88" t="s">
        <v>1</v>
      </c>
      <c r="O375" s="89"/>
    </row>
    <row r="376" spans="1:15" ht="17.25" customHeight="1">
      <c r="A376" s="7"/>
      <c r="B376" s="124" t="s">
        <v>9</v>
      </c>
      <c r="C376" s="125"/>
      <c r="D376" s="126"/>
      <c r="E376" s="116"/>
      <c r="F376" s="117"/>
      <c r="G376" s="121"/>
      <c r="H376" s="122"/>
      <c r="I376" s="123"/>
      <c r="J376" s="127" t="s">
        <v>78</v>
      </c>
      <c r="K376" s="128"/>
      <c r="L376" s="124" t="s">
        <v>10</v>
      </c>
      <c r="M376" s="126"/>
      <c r="N376" s="124" t="s">
        <v>87</v>
      </c>
      <c r="O376" s="126"/>
    </row>
    <row r="377" spans="1:15" ht="17.25" customHeight="1">
      <c r="A377" s="17" t="s">
        <v>12</v>
      </c>
      <c r="B377" s="106">
        <f>L371</f>
        <v>0</v>
      </c>
      <c r="C377" s="107"/>
      <c r="D377" s="9" t="s">
        <v>4</v>
      </c>
      <c r="E377" s="35">
        <f>C373</f>
        <v>0</v>
      </c>
      <c r="F377" s="9" t="s">
        <v>4</v>
      </c>
      <c r="G377" s="108">
        <v>10000</v>
      </c>
      <c r="H377" s="109"/>
      <c r="I377" s="22" t="s">
        <v>3</v>
      </c>
      <c r="J377" s="50">
        <f>E377*G377</f>
        <v>0</v>
      </c>
      <c r="K377" s="9" t="s">
        <v>2</v>
      </c>
      <c r="L377" s="56"/>
      <c r="M377" s="51" t="s">
        <v>2</v>
      </c>
      <c r="N377" s="46">
        <f>B377+J377-L377</f>
        <v>0</v>
      </c>
      <c r="O377" s="9" t="s">
        <v>2</v>
      </c>
    </row>
    <row r="378" spans="1:15" ht="17.25" customHeight="1">
      <c r="A378" s="17" t="s">
        <v>13</v>
      </c>
      <c r="B378" s="100">
        <f>B377</f>
        <v>0</v>
      </c>
      <c r="C378" s="101"/>
      <c r="D378" s="8" t="s">
        <v>4</v>
      </c>
      <c r="E378" s="36">
        <f>C373</f>
        <v>0</v>
      </c>
      <c r="F378" s="8" t="s">
        <v>4</v>
      </c>
      <c r="G378" s="98">
        <v>10400</v>
      </c>
      <c r="H378" s="99"/>
      <c r="I378" s="23" t="s">
        <v>3</v>
      </c>
      <c r="J378" s="33">
        <f t="shared" ref="J378:J388" si="45">E378*G378</f>
        <v>0</v>
      </c>
      <c r="K378" s="8" t="s">
        <v>2</v>
      </c>
      <c r="L378" s="57"/>
      <c r="M378" s="8" t="s">
        <v>2</v>
      </c>
      <c r="N378" s="33">
        <f t="shared" ref="N378:N388" si="46">B378+J378-L378</f>
        <v>0</v>
      </c>
      <c r="O378" s="8" t="s">
        <v>2</v>
      </c>
    </row>
    <row r="379" spans="1:15" ht="17.25" customHeight="1">
      <c r="A379" s="17" t="s">
        <v>14</v>
      </c>
      <c r="B379" s="100">
        <f t="shared" ref="B379:B388" si="47">B378</f>
        <v>0</v>
      </c>
      <c r="C379" s="101"/>
      <c r="D379" s="8" t="s">
        <v>4</v>
      </c>
      <c r="E379" s="36">
        <f>C373</f>
        <v>0</v>
      </c>
      <c r="F379" s="8" t="s">
        <v>4</v>
      </c>
      <c r="G379" s="98">
        <v>7900</v>
      </c>
      <c r="H379" s="99"/>
      <c r="I379" s="23" t="s">
        <v>3</v>
      </c>
      <c r="J379" s="33">
        <f t="shared" si="45"/>
        <v>0</v>
      </c>
      <c r="K379" s="8" t="s">
        <v>4</v>
      </c>
      <c r="L379" s="57"/>
      <c r="M379" s="8" t="s">
        <v>4</v>
      </c>
      <c r="N379" s="33">
        <f t="shared" si="46"/>
        <v>0</v>
      </c>
      <c r="O379" s="8" t="s">
        <v>4</v>
      </c>
    </row>
    <row r="380" spans="1:15" ht="17.25" customHeight="1">
      <c r="A380" s="17" t="s">
        <v>15</v>
      </c>
      <c r="B380" s="100">
        <f t="shared" si="47"/>
        <v>0</v>
      </c>
      <c r="C380" s="101"/>
      <c r="D380" s="8" t="s">
        <v>4</v>
      </c>
      <c r="E380" s="36">
        <f>C373</f>
        <v>0</v>
      </c>
      <c r="F380" s="8" t="s">
        <v>4</v>
      </c>
      <c r="G380" s="98">
        <v>5600</v>
      </c>
      <c r="H380" s="99"/>
      <c r="I380" s="23" t="s">
        <v>3</v>
      </c>
      <c r="J380" s="33">
        <f t="shared" si="45"/>
        <v>0</v>
      </c>
      <c r="K380" s="8" t="s">
        <v>4</v>
      </c>
      <c r="L380" s="57"/>
      <c r="M380" s="8" t="s">
        <v>4</v>
      </c>
      <c r="N380" s="33">
        <f t="shared" si="46"/>
        <v>0</v>
      </c>
      <c r="O380" s="8" t="s">
        <v>4</v>
      </c>
    </row>
    <row r="381" spans="1:15" ht="17.25" customHeight="1">
      <c r="A381" s="17" t="s">
        <v>16</v>
      </c>
      <c r="B381" s="100">
        <f t="shared" si="47"/>
        <v>0</v>
      </c>
      <c r="C381" s="101"/>
      <c r="D381" s="8" t="s">
        <v>4</v>
      </c>
      <c r="E381" s="36">
        <f>C373</f>
        <v>0</v>
      </c>
      <c r="F381" s="8" t="s">
        <v>4</v>
      </c>
      <c r="G381" s="98">
        <v>6600</v>
      </c>
      <c r="H381" s="99"/>
      <c r="I381" s="23" t="s">
        <v>3</v>
      </c>
      <c r="J381" s="33">
        <f t="shared" si="45"/>
        <v>0</v>
      </c>
      <c r="K381" s="8" t="s">
        <v>4</v>
      </c>
      <c r="L381" s="57"/>
      <c r="M381" s="8" t="s">
        <v>4</v>
      </c>
      <c r="N381" s="33">
        <f t="shared" si="46"/>
        <v>0</v>
      </c>
      <c r="O381" s="8" t="s">
        <v>4</v>
      </c>
    </row>
    <row r="382" spans="1:15" ht="17.25" customHeight="1">
      <c r="A382" s="17" t="s">
        <v>17</v>
      </c>
      <c r="B382" s="100">
        <f t="shared" si="47"/>
        <v>0</v>
      </c>
      <c r="C382" s="101"/>
      <c r="D382" s="8" t="s">
        <v>4</v>
      </c>
      <c r="E382" s="36">
        <f>C373</f>
        <v>0</v>
      </c>
      <c r="F382" s="8" t="s">
        <v>4</v>
      </c>
      <c r="G382" s="98">
        <v>8600</v>
      </c>
      <c r="H382" s="99"/>
      <c r="I382" s="23" t="s">
        <v>3</v>
      </c>
      <c r="J382" s="33">
        <f t="shared" si="45"/>
        <v>0</v>
      </c>
      <c r="K382" s="8" t="s">
        <v>4</v>
      </c>
      <c r="L382" s="57"/>
      <c r="M382" s="8" t="s">
        <v>4</v>
      </c>
      <c r="N382" s="33">
        <f t="shared" si="46"/>
        <v>0</v>
      </c>
      <c r="O382" s="8" t="s">
        <v>4</v>
      </c>
    </row>
    <row r="383" spans="1:15" ht="17.25" customHeight="1">
      <c r="A383" s="17" t="s">
        <v>18</v>
      </c>
      <c r="B383" s="100">
        <f t="shared" si="47"/>
        <v>0</v>
      </c>
      <c r="C383" s="101"/>
      <c r="D383" s="8" t="s">
        <v>4</v>
      </c>
      <c r="E383" s="36">
        <f>C372</f>
        <v>0</v>
      </c>
      <c r="F383" s="8" t="s">
        <v>4</v>
      </c>
      <c r="G383" s="98">
        <v>12400</v>
      </c>
      <c r="H383" s="99"/>
      <c r="I383" s="23" t="s">
        <v>28</v>
      </c>
      <c r="J383" s="33">
        <f t="shared" si="45"/>
        <v>0</v>
      </c>
      <c r="K383" s="8" t="s">
        <v>4</v>
      </c>
      <c r="L383" s="57"/>
      <c r="M383" s="8" t="s">
        <v>4</v>
      </c>
      <c r="N383" s="33">
        <f t="shared" si="46"/>
        <v>0</v>
      </c>
      <c r="O383" s="8" t="s">
        <v>4</v>
      </c>
    </row>
    <row r="384" spans="1:15" ht="17.25" customHeight="1">
      <c r="A384" s="17" t="s">
        <v>19</v>
      </c>
      <c r="B384" s="100">
        <f t="shared" si="47"/>
        <v>0</v>
      </c>
      <c r="C384" s="101"/>
      <c r="D384" s="8" t="s">
        <v>4</v>
      </c>
      <c r="E384" s="36">
        <f>C372</f>
        <v>0</v>
      </c>
      <c r="F384" s="8" t="s">
        <v>4</v>
      </c>
      <c r="G384" s="98">
        <v>4500</v>
      </c>
      <c r="H384" s="99"/>
      <c r="I384" s="23" t="s">
        <v>3</v>
      </c>
      <c r="J384" s="33">
        <f t="shared" si="45"/>
        <v>0</v>
      </c>
      <c r="K384" s="8" t="s">
        <v>4</v>
      </c>
      <c r="L384" s="57"/>
      <c r="M384" s="8" t="s">
        <v>4</v>
      </c>
      <c r="N384" s="33">
        <f t="shared" si="46"/>
        <v>0</v>
      </c>
      <c r="O384" s="8" t="s">
        <v>4</v>
      </c>
    </row>
    <row r="385" spans="1:15" ht="17.25" customHeight="1">
      <c r="A385" s="17" t="s">
        <v>20</v>
      </c>
      <c r="B385" s="100">
        <f t="shared" si="47"/>
        <v>0</v>
      </c>
      <c r="C385" s="101"/>
      <c r="D385" s="8" t="s">
        <v>4</v>
      </c>
      <c r="E385" s="36">
        <f>C372</f>
        <v>0</v>
      </c>
      <c r="F385" s="8" t="s">
        <v>4</v>
      </c>
      <c r="G385" s="98">
        <v>12700</v>
      </c>
      <c r="H385" s="99"/>
      <c r="I385" s="23" t="s">
        <v>3</v>
      </c>
      <c r="J385" s="33">
        <f t="shared" si="45"/>
        <v>0</v>
      </c>
      <c r="K385" s="8" t="s">
        <v>4</v>
      </c>
      <c r="L385" s="57"/>
      <c r="M385" s="8" t="s">
        <v>4</v>
      </c>
      <c r="N385" s="33">
        <f t="shared" si="46"/>
        <v>0</v>
      </c>
      <c r="O385" s="8" t="s">
        <v>4</v>
      </c>
    </row>
    <row r="386" spans="1:15" ht="17.25" customHeight="1">
      <c r="A386" s="17" t="s">
        <v>21</v>
      </c>
      <c r="B386" s="100">
        <f t="shared" si="47"/>
        <v>0</v>
      </c>
      <c r="C386" s="101"/>
      <c r="D386" s="8" t="s">
        <v>4</v>
      </c>
      <c r="E386" s="36">
        <f>C373</f>
        <v>0</v>
      </c>
      <c r="F386" s="8" t="s">
        <v>4</v>
      </c>
      <c r="G386" s="98">
        <v>8000</v>
      </c>
      <c r="H386" s="99"/>
      <c r="I386" s="23" t="s">
        <v>3</v>
      </c>
      <c r="J386" s="33">
        <f t="shared" si="45"/>
        <v>0</v>
      </c>
      <c r="K386" s="8" t="s">
        <v>4</v>
      </c>
      <c r="L386" s="57"/>
      <c r="M386" s="8" t="s">
        <v>4</v>
      </c>
      <c r="N386" s="33">
        <f t="shared" si="46"/>
        <v>0</v>
      </c>
      <c r="O386" s="8" t="s">
        <v>4</v>
      </c>
    </row>
    <row r="387" spans="1:15" ht="17.25" customHeight="1">
      <c r="A387" s="17" t="s">
        <v>22</v>
      </c>
      <c r="B387" s="100">
        <f t="shared" si="47"/>
        <v>0</v>
      </c>
      <c r="C387" s="101"/>
      <c r="D387" s="8" t="s">
        <v>4</v>
      </c>
      <c r="E387" s="36">
        <f>C373</f>
        <v>0</v>
      </c>
      <c r="F387" s="8" t="s">
        <v>4</v>
      </c>
      <c r="G387" s="98">
        <v>6500</v>
      </c>
      <c r="H387" s="99"/>
      <c r="I387" s="23" t="s">
        <v>3</v>
      </c>
      <c r="J387" s="33">
        <f t="shared" si="45"/>
        <v>0</v>
      </c>
      <c r="K387" s="8" t="s">
        <v>4</v>
      </c>
      <c r="L387" s="57"/>
      <c r="M387" s="8" t="s">
        <v>4</v>
      </c>
      <c r="N387" s="33">
        <f t="shared" si="46"/>
        <v>0</v>
      </c>
      <c r="O387" s="8" t="s">
        <v>4</v>
      </c>
    </row>
    <row r="388" spans="1:15" ht="17.25" customHeight="1">
      <c r="A388" s="18" t="s">
        <v>23</v>
      </c>
      <c r="B388" s="102">
        <f t="shared" si="47"/>
        <v>0</v>
      </c>
      <c r="C388" s="103"/>
      <c r="D388" s="10" t="s">
        <v>4</v>
      </c>
      <c r="E388" s="37">
        <f>C373</f>
        <v>0</v>
      </c>
      <c r="F388" s="10" t="s">
        <v>4</v>
      </c>
      <c r="G388" s="104">
        <v>8500</v>
      </c>
      <c r="H388" s="105"/>
      <c r="I388" s="24" t="s">
        <v>3</v>
      </c>
      <c r="J388" s="34">
        <f t="shared" si="45"/>
        <v>0</v>
      </c>
      <c r="K388" s="29" t="s">
        <v>4</v>
      </c>
      <c r="L388" s="58"/>
      <c r="M388" s="29" t="s">
        <v>4</v>
      </c>
      <c r="N388" s="62">
        <f t="shared" si="46"/>
        <v>0</v>
      </c>
      <c r="O388" s="29" t="s">
        <v>4</v>
      </c>
    </row>
    <row r="389" spans="1:15" ht="17.25" customHeight="1">
      <c r="A389" s="65" t="s">
        <v>90</v>
      </c>
      <c r="B389" s="19"/>
      <c r="C389" s="19"/>
      <c r="D389" s="19"/>
      <c r="E389" s="19"/>
      <c r="F389" s="19"/>
      <c r="G389" s="28"/>
      <c r="H389" s="19"/>
      <c r="I389" s="19"/>
      <c r="J389" s="85" t="s">
        <v>95</v>
      </c>
      <c r="K389" s="86"/>
      <c r="L389" s="86"/>
      <c r="M389" s="87"/>
      <c r="N389" s="74">
        <f>SUM(N377:N388)</f>
        <v>0</v>
      </c>
      <c r="O389" s="75" t="s">
        <v>2</v>
      </c>
    </row>
    <row r="390" spans="1:15" ht="17.25" customHeight="1" thickBot="1">
      <c r="A390" s="48" t="s">
        <v>91</v>
      </c>
      <c r="B390" s="1"/>
      <c r="C390" s="1"/>
      <c r="D390" s="3"/>
      <c r="E390" s="1"/>
      <c r="F390" s="3"/>
      <c r="G390" s="3"/>
      <c r="H390" s="1"/>
      <c r="I390" s="1"/>
      <c r="J390" s="82" t="s">
        <v>96</v>
      </c>
      <c r="K390" s="83"/>
      <c r="L390" s="83"/>
      <c r="M390" s="84"/>
      <c r="N390" s="76">
        <f>N389*2</f>
        <v>0</v>
      </c>
      <c r="O390" s="77" t="s">
        <v>92</v>
      </c>
    </row>
    <row r="391" spans="1:15" ht="17.25" customHeight="1" thickTop="1" thickBot="1">
      <c r="A391" s="48"/>
      <c r="B391" s="1"/>
      <c r="C391" s="1"/>
      <c r="D391" s="3"/>
      <c r="E391" s="1"/>
      <c r="F391" s="3"/>
      <c r="G391" s="3"/>
      <c r="H391" s="1"/>
      <c r="I391" s="1"/>
      <c r="J391" s="79" t="s">
        <v>97</v>
      </c>
      <c r="K391" s="80"/>
      <c r="L391" s="80"/>
      <c r="M391" s="81"/>
      <c r="N391" s="68">
        <f>ROUNDDOWN(N390*100/110,0)</f>
        <v>0</v>
      </c>
      <c r="O391" s="13" t="s">
        <v>2</v>
      </c>
    </row>
    <row r="392" spans="1:15" ht="17.25" customHeight="1" thickTop="1">
      <c r="A392" s="1"/>
      <c r="B392" s="1"/>
      <c r="C392" s="1"/>
      <c r="D392" s="3"/>
      <c r="E392" s="1"/>
      <c r="F392" s="3"/>
      <c r="G392" s="3"/>
      <c r="H392" s="1"/>
      <c r="I392" s="1"/>
      <c r="J392" s="1"/>
      <c r="K392" s="38"/>
      <c r="L392" s="38"/>
      <c r="M392" s="38"/>
      <c r="N392" s="39"/>
      <c r="O392" s="40"/>
    </row>
    <row r="393" spans="1:15" ht="17.25" customHeight="1">
      <c r="A393" s="21" t="s">
        <v>40</v>
      </c>
      <c r="B393" s="21" t="s">
        <v>64</v>
      </c>
      <c r="C393" s="21"/>
      <c r="D393" s="3"/>
      <c r="E393" s="1"/>
      <c r="F393" s="3"/>
      <c r="G393" s="3"/>
      <c r="H393" s="1"/>
      <c r="I393" s="1"/>
      <c r="J393" s="1"/>
      <c r="K393" s="3"/>
      <c r="L393" s="1"/>
      <c r="M393" s="3"/>
    </row>
    <row r="394" spans="1:15" ht="17.25" customHeight="1">
      <c r="A394" s="4"/>
      <c r="B394" s="1"/>
      <c r="C394" s="1"/>
      <c r="D394" s="3"/>
      <c r="E394" s="48" t="s">
        <v>86</v>
      </c>
      <c r="F394" s="3"/>
      <c r="G394" s="3"/>
      <c r="H394" s="1"/>
      <c r="I394" s="1"/>
      <c r="J394" s="1"/>
      <c r="K394" s="3"/>
      <c r="L394" s="1"/>
      <c r="M394" s="3"/>
    </row>
    <row r="395" spans="1:15" ht="17.25" customHeight="1">
      <c r="A395" s="110" t="s">
        <v>83</v>
      </c>
      <c r="B395" s="111"/>
      <c r="C395" s="67"/>
      <c r="D395" s="52" t="s">
        <v>2</v>
      </c>
      <c r="E395" s="92" t="s">
        <v>80</v>
      </c>
      <c r="F395" s="93"/>
      <c r="G395" s="94">
        <v>121</v>
      </c>
      <c r="H395" s="95"/>
      <c r="I395" s="43" t="s">
        <v>82</v>
      </c>
      <c r="J395" s="90" t="s">
        <v>84</v>
      </c>
      <c r="K395" s="91"/>
      <c r="L395" s="47">
        <f>C395*G395*0.85</f>
        <v>0</v>
      </c>
      <c r="M395" s="53" t="s">
        <v>2</v>
      </c>
      <c r="N395" s="45"/>
    </row>
    <row r="396" spans="1:15" ht="17.25" customHeight="1">
      <c r="A396" s="112" t="s">
        <v>6</v>
      </c>
      <c r="B396" s="112"/>
      <c r="C396" s="67"/>
      <c r="D396" s="52" t="s">
        <v>2</v>
      </c>
      <c r="E396" s="54" t="s">
        <v>88</v>
      </c>
      <c r="F396" s="44"/>
      <c r="G396" s="39"/>
      <c r="H396" s="44"/>
      <c r="I396" s="44"/>
      <c r="J396" s="44"/>
      <c r="K396" s="44"/>
      <c r="L396" s="44"/>
      <c r="M396" s="44"/>
      <c r="N396" s="44"/>
    </row>
    <row r="397" spans="1:15" ht="17.25" customHeight="1">
      <c r="A397" s="112" t="s">
        <v>7</v>
      </c>
      <c r="B397" s="112"/>
      <c r="C397" s="67"/>
      <c r="D397" s="52" t="s">
        <v>2</v>
      </c>
      <c r="E397" s="54" t="s">
        <v>89</v>
      </c>
      <c r="F397" s="44"/>
      <c r="G397" s="44"/>
      <c r="H397" s="44"/>
      <c r="I397" s="44"/>
      <c r="J397" s="44"/>
      <c r="K397" s="44"/>
      <c r="L397" s="44"/>
      <c r="M397" s="44"/>
      <c r="N397" s="44"/>
    </row>
    <row r="398" spans="1:15" ht="17.25" customHeight="1">
      <c r="A398" s="14"/>
      <c r="B398" s="2"/>
      <c r="C398" s="15"/>
      <c r="D398" s="15"/>
      <c r="E398" s="49"/>
      <c r="F398" s="49"/>
      <c r="G398" s="49"/>
      <c r="H398" s="49"/>
      <c r="I398" s="49"/>
      <c r="J398" s="49"/>
      <c r="K398" s="49"/>
      <c r="L398" s="49"/>
      <c r="M398" s="49"/>
    </row>
    <row r="399" spans="1:15" ht="17.25" customHeight="1">
      <c r="A399" s="6"/>
      <c r="B399" s="88" t="s">
        <v>79</v>
      </c>
      <c r="C399" s="113"/>
      <c r="D399" s="89"/>
      <c r="E399" s="114" t="s">
        <v>0</v>
      </c>
      <c r="F399" s="115"/>
      <c r="G399" s="118" t="s">
        <v>5</v>
      </c>
      <c r="H399" s="119"/>
      <c r="I399" s="120"/>
      <c r="J399" s="88" t="s">
        <v>77</v>
      </c>
      <c r="K399" s="89"/>
      <c r="L399" s="88" t="s">
        <v>8</v>
      </c>
      <c r="M399" s="89"/>
      <c r="N399" s="88" t="s">
        <v>1</v>
      </c>
      <c r="O399" s="89"/>
    </row>
    <row r="400" spans="1:15" ht="17.25" customHeight="1">
      <c r="A400" s="7"/>
      <c r="B400" s="124" t="s">
        <v>9</v>
      </c>
      <c r="C400" s="125"/>
      <c r="D400" s="126"/>
      <c r="E400" s="116"/>
      <c r="F400" s="117"/>
      <c r="G400" s="121"/>
      <c r="H400" s="122"/>
      <c r="I400" s="123"/>
      <c r="J400" s="127" t="s">
        <v>78</v>
      </c>
      <c r="K400" s="128"/>
      <c r="L400" s="124" t="s">
        <v>10</v>
      </c>
      <c r="M400" s="126"/>
      <c r="N400" s="124" t="s">
        <v>87</v>
      </c>
      <c r="O400" s="126"/>
    </row>
    <row r="401" spans="1:15" ht="17.25" customHeight="1">
      <c r="A401" s="17" t="s">
        <v>12</v>
      </c>
      <c r="B401" s="106">
        <f>L395</f>
        <v>0</v>
      </c>
      <c r="C401" s="107"/>
      <c r="D401" s="9" t="s">
        <v>4</v>
      </c>
      <c r="E401" s="35">
        <f>C397</f>
        <v>0</v>
      </c>
      <c r="F401" s="9" t="s">
        <v>4</v>
      </c>
      <c r="G401" s="108">
        <v>14900</v>
      </c>
      <c r="H401" s="109"/>
      <c r="I401" s="22" t="s">
        <v>3</v>
      </c>
      <c r="J401" s="50">
        <f>E401*G401</f>
        <v>0</v>
      </c>
      <c r="K401" s="9" t="s">
        <v>2</v>
      </c>
      <c r="L401" s="56"/>
      <c r="M401" s="51" t="s">
        <v>2</v>
      </c>
      <c r="N401" s="46">
        <f>B401+J401-L401</f>
        <v>0</v>
      </c>
      <c r="O401" s="9" t="s">
        <v>2</v>
      </c>
    </row>
    <row r="402" spans="1:15" ht="17.25" customHeight="1">
      <c r="A402" s="17" t="s">
        <v>13</v>
      </c>
      <c r="B402" s="100">
        <f>B401</f>
        <v>0</v>
      </c>
      <c r="C402" s="101"/>
      <c r="D402" s="8" t="s">
        <v>4</v>
      </c>
      <c r="E402" s="36">
        <f>C397</f>
        <v>0</v>
      </c>
      <c r="F402" s="8" t="s">
        <v>4</v>
      </c>
      <c r="G402" s="98">
        <v>15200</v>
      </c>
      <c r="H402" s="99"/>
      <c r="I402" s="23" t="s">
        <v>3</v>
      </c>
      <c r="J402" s="33">
        <f t="shared" ref="J402:J412" si="48">E402*G402</f>
        <v>0</v>
      </c>
      <c r="K402" s="8" t="s">
        <v>2</v>
      </c>
      <c r="L402" s="57"/>
      <c r="M402" s="8" t="s">
        <v>2</v>
      </c>
      <c r="N402" s="33">
        <f t="shared" ref="N402:N412" si="49">B402+J402-L402</f>
        <v>0</v>
      </c>
      <c r="O402" s="8" t="s">
        <v>2</v>
      </c>
    </row>
    <row r="403" spans="1:15" ht="17.25" customHeight="1">
      <c r="A403" s="17" t="s">
        <v>14</v>
      </c>
      <c r="B403" s="100">
        <f t="shared" ref="B403:B412" si="50">B402</f>
        <v>0</v>
      </c>
      <c r="C403" s="101"/>
      <c r="D403" s="8" t="s">
        <v>4</v>
      </c>
      <c r="E403" s="36">
        <f>C397</f>
        <v>0</v>
      </c>
      <c r="F403" s="8" t="s">
        <v>4</v>
      </c>
      <c r="G403" s="98">
        <v>11500</v>
      </c>
      <c r="H403" s="99"/>
      <c r="I403" s="23" t="s">
        <v>3</v>
      </c>
      <c r="J403" s="33">
        <f t="shared" si="48"/>
        <v>0</v>
      </c>
      <c r="K403" s="8" t="s">
        <v>4</v>
      </c>
      <c r="L403" s="57"/>
      <c r="M403" s="8" t="s">
        <v>4</v>
      </c>
      <c r="N403" s="33">
        <f t="shared" si="49"/>
        <v>0</v>
      </c>
      <c r="O403" s="8" t="s">
        <v>4</v>
      </c>
    </row>
    <row r="404" spans="1:15" ht="17.25" customHeight="1">
      <c r="A404" s="17" t="s">
        <v>15</v>
      </c>
      <c r="B404" s="100">
        <f t="shared" si="50"/>
        <v>0</v>
      </c>
      <c r="C404" s="101"/>
      <c r="D404" s="8" t="s">
        <v>4</v>
      </c>
      <c r="E404" s="36">
        <f>C397</f>
        <v>0</v>
      </c>
      <c r="F404" s="8" t="s">
        <v>4</v>
      </c>
      <c r="G404" s="98">
        <v>6700</v>
      </c>
      <c r="H404" s="99"/>
      <c r="I404" s="23" t="s">
        <v>3</v>
      </c>
      <c r="J404" s="33">
        <f t="shared" si="48"/>
        <v>0</v>
      </c>
      <c r="K404" s="8" t="s">
        <v>4</v>
      </c>
      <c r="L404" s="57"/>
      <c r="M404" s="8" t="s">
        <v>4</v>
      </c>
      <c r="N404" s="33">
        <f t="shared" si="49"/>
        <v>0</v>
      </c>
      <c r="O404" s="8" t="s">
        <v>4</v>
      </c>
    </row>
    <row r="405" spans="1:15" ht="17.25" customHeight="1">
      <c r="A405" s="17" t="s">
        <v>16</v>
      </c>
      <c r="B405" s="100">
        <f t="shared" si="50"/>
        <v>0</v>
      </c>
      <c r="C405" s="101"/>
      <c r="D405" s="8" t="s">
        <v>4</v>
      </c>
      <c r="E405" s="36">
        <f>C397</f>
        <v>0</v>
      </c>
      <c r="F405" s="8" t="s">
        <v>4</v>
      </c>
      <c r="G405" s="98">
        <v>6900</v>
      </c>
      <c r="H405" s="99"/>
      <c r="I405" s="23" t="s">
        <v>3</v>
      </c>
      <c r="J405" s="33">
        <f t="shared" si="48"/>
        <v>0</v>
      </c>
      <c r="K405" s="8" t="s">
        <v>4</v>
      </c>
      <c r="L405" s="57"/>
      <c r="M405" s="8" t="s">
        <v>4</v>
      </c>
      <c r="N405" s="33">
        <f t="shared" si="49"/>
        <v>0</v>
      </c>
      <c r="O405" s="8" t="s">
        <v>4</v>
      </c>
    </row>
    <row r="406" spans="1:15" ht="17.25" customHeight="1">
      <c r="A406" s="17" t="s">
        <v>17</v>
      </c>
      <c r="B406" s="100">
        <f t="shared" si="50"/>
        <v>0</v>
      </c>
      <c r="C406" s="101"/>
      <c r="D406" s="8" t="s">
        <v>4</v>
      </c>
      <c r="E406" s="36">
        <f>C397</f>
        <v>0</v>
      </c>
      <c r="F406" s="8" t="s">
        <v>4</v>
      </c>
      <c r="G406" s="98">
        <v>10600</v>
      </c>
      <c r="H406" s="99"/>
      <c r="I406" s="23" t="s">
        <v>3</v>
      </c>
      <c r="J406" s="33">
        <f t="shared" si="48"/>
        <v>0</v>
      </c>
      <c r="K406" s="8" t="s">
        <v>4</v>
      </c>
      <c r="L406" s="57"/>
      <c r="M406" s="8" t="s">
        <v>4</v>
      </c>
      <c r="N406" s="33">
        <f t="shared" si="49"/>
        <v>0</v>
      </c>
      <c r="O406" s="8" t="s">
        <v>4</v>
      </c>
    </row>
    <row r="407" spans="1:15" ht="17.25" customHeight="1">
      <c r="A407" s="17" t="s">
        <v>18</v>
      </c>
      <c r="B407" s="100">
        <f t="shared" si="50"/>
        <v>0</v>
      </c>
      <c r="C407" s="101"/>
      <c r="D407" s="8" t="s">
        <v>4</v>
      </c>
      <c r="E407" s="36">
        <f>C396</f>
        <v>0</v>
      </c>
      <c r="F407" s="8" t="s">
        <v>4</v>
      </c>
      <c r="G407" s="98">
        <v>14400</v>
      </c>
      <c r="H407" s="99"/>
      <c r="I407" s="23" t="s">
        <v>3</v>
      </c>
      <c r="J407" s="33">
        <f t="shared" si="48"/>
        <v>0</v>
      </c>
      <c r="K407" s="8" t="s">
        <v>4</v>
      </c>
      <c r="L407" s="57"/>
      <c r="M407" s="8" t="s">
        <v>4</v>
      </c>
      <c r="N407" s="33">
        <f t="shared" si="49"/>
        <v>0</v>
      </c>
      <c r="O407" s="8" t="s">
        <v>4</v>
      </c>
    </row>
    <row r="408" spans="1:15" ht="17.25" customHeight="1">
      <c r="A408" s="17" t="s">
        <v>19</v>
      </c>
      <c r="B408" s="100">
        <f t="shared" si="50"/>
        <v>0</v>
      </c>
      <c r="C408" s="101"/>
      <c r="D408" s="8" t="s">
        <v>4</v>
      </c>
      <c r="E408" s="36">
        <f>C396</f>
        <v>0</v>
      </c>
      <c r="F408" s="8" t="s">
        <v>4</v>
      </c>
      <c r="G408" s="98">
        <v>7100</v>
      </c>
      <c r="H408" s="99"/>
      <c r="I408" s="23" t="s">
        <v>3</v>
      </c>
      <c r="J408" s="33">
        <f t="shared" si="48"/>
        <v>0</v>
      </c>
      <c r="K408" s="8" t="s">
        <v>4</v>
      </c>
      <c r="L408" s="57"/>
      <c r="M408" s="8" t="s">
        <v>4</v>
      </c>
      <c r="N408" s="33">
        <f t="shared" si="49"/>
        <v>0</v>
      </c>
      <c r="O408" s="8" t="s">
        <v>4</v>
      </c>
    </row>
    <row r="409" spans="1:15" ht="17.25" customHeight="1">
      <c r="A409" s="17" t="s">
        <v>20</v>
      </c>
      <c r="B409" s="100">
        <f t="shared" si="50"/>
        <v>0</v>
      </c>
      <c r="C409" s="101"/>
      <c r="D409" s="8" t="s">
        <v>4</v>
      </c>
      <c r="E409" s="36">
        <f>C396</f>
        <v>0</v>
      </c>
      <c r="F409" s="8" t="s">
        <v>4</v>
      </c>
      <c r="G409" s="98">
        <v>13900</v>
      </c>
      <c r="H409" s="99"/>
      <c r="I409" s="23" t="s">
        <v>3</v>
      </c>
      <c r="J409" s="33">
        <f t="shared" si="48"/>
        <v>0</v>
      </c>
      <c r="K409" s="8" t="s">
        <v>4</v>
      </c>
      <c r="L409" s="57"/>
      <c r="M409" s="8" t="s">
        <v>4</v>
      </c>
      <c r="N409" s="33">
        <f t="shared" si="49"/>
        <v>0</v>
      </c>
      <c r="O409" s="8" t="s">
        <v>4</v>
      </c>
    </row>
    <row r="410" spans="1:15" ht="17.25" customHeight="1">
      <c r="A410" s="17" t="s">
        <v>21</v>
      </c>
      <c r="B410" s="100">
        <f t="shared" si="50"/>
        <v>0</v>
      </c>
      <c r="C410" s="101"/>
      <c r="D410" s="8" t="s">
        <v>4</v>
      </c>
      <c r="E410" s="36">
        <f>C397</f>
        <v>0</v>
      </c>
      <c r="F410" s="8" t="s">
        <v>4</v>
      </c>
      <c r="G410" s="98">
        <v>8100</v>
      </c>
      <c r="H410" s="99"/>
      <c r="I410" s="23" t="s">
        <v>3</v>
      </c>
      <c r="J410" s="33">
        <f t="shared" si="48"/>
        <v>0</v>
      </c>
      <c r="K410" s="8" t="s">
        <v>4</v>
      </c>
      <c r="L410" s="57"/>
      <c r="M410" s="8" t="s">
        <v>4</v>
      </c>
      <c r="N410" s="33">
        <f t="shared" si="49"/>
        <v>0</v>
      </c>
      <c r="O410" s="8" t="s">
        <v>4</v>
      </c>
    </row>
    <row r="411" spans="1:15" ht="17.25" customHeight="1">
      <c r="A411" s="17" t="s">
        <v>22</v>
      </c>
      <c r="B411" s="100">
        <f t="shared" si="50"/>
        <v>0</v>
      </c>
      <c r="C411" s="101"/>
      <c r="D411" s="8" t="s">
        <v>4</v>
      </c>
      <c r="E411" s="36">
        <f>C397</f>
        <v>0</v>
      </c>
      <c r="F411" s="8" t="s">
        <v>4</v>
      </c>
      <c r="G411" s="98">
        <v>7900</v>
      </c>
      <c r="H411" s="99"/>
      <c r="I411" s="23" t="s">
        <v>3</v>
      </c>
      <c r="J411" s="33">
        <f t="shared" si="48"/>
        <v>0</v>
      </c>
      <c r="K411" s="8" t="s">
        <v>4</v>
      </c>
      <c r="L411" s="57"/>
      <c r="M411" s="8" t="s">
        <v>4</v>
      </c>
      <c r="N411" s="33">
        <f t="shared" si="49"/>
        <v>0</v>
      </c>
      <c r="O411" s="8" t="s">
        <v>4</v>
      </c>
    </row>
    <row r="412" spans="1:15" ht="17.25" customHeight="1">
      <c r="A412" s="18" t="s">
        <v>23</v>
      </c>
      <c r="B412" s="102">
        <f t="shared" si="50"/>
        <v>0</v>
      </c>
      <c r="C412" s="103"/>
      <c r="D412" s="10" t="s">
        <v>4</v>
      </c>
      <c r="E412" s="37">
        <f>C397</f>
        <v>0</v>
      </c>
      <c r="F412" s="10" t="s">
        <v>4</v>
      </c>
      <c r="G412" s="104">
        <v>11600</v>
      </c>
      <c r="H412" s="105"/>
      <c r="I412" s="24" t="s">
        <v>3</v>
      </c>
      <c r="J412" s="34">
        <f t="shared" si="48"/>
        <v>0</v>
      </c>
      <c r="K412" s="29" t="s">
        <v>4</v>
      </c>
      <c r="L412" s="58"/>
      <c r="M412" s="29" t="s">
        <v>4</v>
      </c>
      <c r="N412" s="62">
        <f t="shared" si="49"/>
        <v>0</v>
      </c>
      <c r="O412" s="29" t="s">
        <v>4</v>
      </c>
    </row>
    <row r="413" spans="1:15" ht="17.25" customHeight="1">
      <c r="A413" s="65" t="s">
        <v>90</v>
      </c>
      <c r="B413" s="19"/>
      <c r="C413" s="19"/>
      <c r="D413" s="19"/>
      <c r="E413" s="19"/>
      <c r="F413" s="19"/>
      <c r="G413" s="28"/>
      <c r="H413" s="19"/>
      <c r="I413" s="19"/>
      <c r="J413" s="85" t="s">
        <v>95</v>
      </c>
      <c r="K413" s="86"/>
      <c r="L413" s="86"/>
      <c r="M413" s="87"/>
      <c r="N413" s="74">
        <f>SUM(N401:N412)</f>
        <v>0</v>
      </c>
      <c r="O413" s="75" t="s">
        <v>2</v>
      </c>
    </row>
    <row r="414" spans="1:15" ht="17.25" customHeight="1" thickBot="1">
      <c r="A414" s="48" t="s">
        <v>91</v>
      </c>
      <c r="B414" s="1"/>
      <c r="C414" s="1"/>
      <c r="D414" s="3"/>
      <c r="E414" s="1"/>
      <c r="F414" s="3"/>
      <c r="G414" s="3"/>
      <c r="H414" s="1"/>
      <c r="I414" s="1"/>
      <c r="J414" s="82" t="s">
        <v>96</v>
      </c>
      <c r="K414" s="83"/>
      <c r="L414" s="83"/>
      <c r="M414" s="84"/>
      <c r="N414" s="76">
        <f>N413*2</f>
        <v>0</v>
      </c>
      <c r="O414" s="77" t="s">
        <v>92</v>
      </c>
    </row>
    <row r="415" spans="1:15" ht="18.75" customHeight="1" thickTop="1" thickBot="1">
      <c r="J415" s="79" t="s">
        <v>97</v>
      </c>
      <c r="K415" s="80"/>
      <c r="L415" s="80"/>
      <c r="M415" s="81"/>
      <c r="N415" s="68">
        <f>ROUNDDOWN(N414*100/110,0)</f>
        <v>0</v>
      </c>
      <c r="O415" s="13" t="s">
        <v>2</v>
      </c>
    </row>
    <row r="416" spans="1:15" ht="14.25" customHeight="1" thickTop="1"/>
    <row r="417" spans="1:15" ht="14.25" customHeight="1"/>
    <row r="418" spans="1:15" ht="17.25" customHeight="1">
      <c r="A418" s="21" t="s">
        <v>41</v>
      </c>
      <c r="B418" s="21" t="s">
        <v>65</v>
      </c>
      <c r="C418" s="21"/>
      <c r="D418" s="3"/>
      <c r="E418" s="1"/>
      <c r="F418" s="3"/>
      <c r="G418" s="3"/>
      <c r="H418" s="1"/>
      <c r="I418" s="1"/>
      <c r="J418" s="1"/>
      <c r="K418" s="3"/>
      <c r="L418" s="1"/>
      <c r="M418" s="3"/>
    </row>
    <row r="419" spans="1:15" ht="17.25" customHeight="1">
      <c r="A419" s="4"/>
      <c r="B419" s="1"/>
      <c r="C419" s="1"/>
      <c r="D419" s="3"/>
      <c r="E419" s="48" t="s">
        <v>86</v>
      </c>
      <c r="F419" s="3"/>
      <c r="G419" s="3"/>
      <c r="H419" s="1"/>
      <c r="I419" s="1"/>
      <c r="J419" s="1"/>
      <c r="K419" s="3"/>
      <c r="L419" s="1"/>
      <c r="M419" s="3"/>
    </row>
    <row r="420" spans="1:15" ht="17.25" customHeight="1">
      <c r="A420" s="110" t="s">
        <v>83</v>
      </c>
      <c r="B420" s="111"/>
      <c r="C420" s="67"/>
      <c r="D420" s="52" t="s">
        <v>2</v>
      </c>
      <c r="E420" s="92" t="s">
        <v>80</v>
      </c>
      <c r="F420" s="93"/>
      <c r="G420" s="94">
        <v>99</v>
      </c>
      <c r="H420" s="95"/>
      <c r="I420" s="43" t="s">
        <v>82</v>
      </c>
      <c r="J420" s="90" t="s">
        <v>84</v>
      </c>
      <c r="K420" s="91"/>
      <c r="L420" s="47">
        <f>C420*G420*0.85</f>
        <v>0</v>
      </c>
      <c r="M420" s="53" t="s">
        <v>2</v>
      </c>
      <c r="N420" s="45"/>
    </row>
    <row r="421" spans="1:15" ht="17.25" customHeight="1">
      <c r="A421" s="112" t="s">
        <v>6</v>
      </c>
      <c r="B421" s="112"/>
      <c r="C421" s="67"/>
      <c r="D421" s="52" t="s">
        <v>2</v>
      </c>
      <c r="E421" s="54" t="s">
        <v>88</v>
      </c>
      <c r="F421" s="44"/>
      <c r="G421" s="39"/>
      <c r="H421" s="44"/>
      <c r="I421" s="44"/>
      <c r="J421" s="44"/>
      <c r="K421" s="44"/>
      <c r="L421" s="44"/>
      <c r="M421" s="44"/>
      <c r="N421" s="44"/>
    </row>
    <row r="422" spans="1:15" ht="17.25" customHeight="1">
      <c r="A422" s="112" t="s">
        <v>7</v>
      </c>
      <c r="B422" s="112"/>
      <c r="C422" s="67"/>
      <c r="D422" s="52" t="s">
        <v>2</v>
      </c>
      <c r="E422" s="54" t="s">
        <v>89</v>
      </c>
      <c r="F422" s="44"/>
      <c r="G422" s="44"/>
      <c r="H422" s="44"/>
      <c r="I422" s="44"/>
      <c r="J422" s="44"/>
      <c r="K422" s="44"/>
      <c r="L422" s="44"/>
      <c r="M422" s="44"/>
      <c r="N422" s="44"/>
    </row>
    <row r="423" spans="1:15" ht="17.25" customHeight="1">
      <c r="A423" s="14"/>
      <c r="B423" s="2"/>
      <c r="C423" s="15"/>
      <c r="D423" s="15"/>
      <c r="E423" s="49"/>
      <c r="F423" s="49"/>
      <c r="G423" s="49"/>
      <c r="H423" s="49"/>
      <c r="I423" s="49"/>
      <c r="J423" s="49"/>
      <c r="K423" s="49"/>
      <c r="L423" s="49"/>
      <c r="M423" s="49"/>
    </row>
    <row r="424" spans="1:15" ht="17.25" customHeight="1">
      <c r="A424" s="6"/>
      <c r="B424" s="88" t="s">
        <v>79</v>
      </c>
      <c r="C424" s="113"/>
      <c r="D424" s="89"/>
      <c r="E424" s="114" t="s">
        <v>0</v>
      </c>
      <c r="F424" s="115"/>
      <c r="G424" s="118" t="s">
        <v>5</v>
      </c>
      <c r="H424" s="119"/>
      <c r="I424" s="120"/>
      <c r="J424" s="88" t="s">
        <v>77</v>
      </c>
      <c r="K424" s="89"/>
      <c r="L424" s="88" t="s">
        <v>8</v>
      </c>
      <c r="M424" s="89"/>
      <c r="N424" s="88" t="s">
        <v>1</v>
      </c>
      <c r="O424" s="89"/>
    </row>
    <row r="425" spans="1:15" ht="17.25" customHeight="1">
      <c r="A425" s="7"/>
      <c r="B425" s="124" t="s">
        <v>9</v>
      </c>
      <c r="C425" s="125"/>
      <c r="D425" s="126"/>
      <c r="E425" s="116"/>
      <c r="F425" s="117"/>
      <c r="G425" s="121"/>
      <c r="H425" s="122"/>
      <c r="I425" s="123"/>
      <c r="J425" s="127" t="s">
        <v>78</v>
      </c>
      <c r="K425" s="128"/>
      <c r="L425" s="124" t="s">
        <v>10</v>
      </c>
      <c r="M425" s="126"/>
      <c r="N425" s="124" t="s">
        <v>87</v>
      </c>
      <c r="O425" s="126"/>
    </row>
    <row r="426" spans="1:15" ht="17.25" customHeight="1">
      <c r="A426" s="17" t="s">
        <v>12</v>
      </c>
      <c r="B426" s="106">
        <f>L420</f>
        <v>0</v>
      </c>
      <c r="C426" s="107"/>
      <c r="D426" s="9" t="s">
        <v>4</v>
      </c>
      <c r="E426" s="35">
        <f>C422</f>
        <v>0</v>
      </c>
      <c r="F426" s="9" t="s">
        <v>4</v>
      </c>
      <c r="G426" s="108">
        <v>12400</v>
      </c>
      <c r="H426" s="109"/>
      <c r="I426" s="22" t="s">
        <v>3</v>
      </c>
      <c r="J426" s="50">
        <f>E426*G426</f>
        <v>0</v>
      </c>
      <c r="K426" s="9" t="s">
        <v>2</v>
      </c>
      <c r="L426" s="56"/>
      <c r="M426" s="51" t="s">
        <v>2</v>
      </c>
      <c r="N426" s="46">
        <f>B426+J426-L426</f>
        <v>0</v>
      </c>
      <c r="O426" s="9" t="s">
        <v>2</v>
      </c>
    </row>
    <row r="427" spans="1:15" ht="17.25" customHeight="1">
      <c r="A427" s="17" t="s">
        <v>13</v>
      </c>
      <c r="B427" s="100">
        <f>B426</f>
        <v>0</v>
      </c>
      <c r="C427" s="101"/>
      <c r="D427" s="8" t="s">
        <v>4</v>
      </c>
      <c r="E427" s="36">
        <f>C422</f>
        <v>0</v>
      </c>
      <c r="F427" s="8" t="s">
        <v>4</v>
      </c>
      <c r="G427" s="98">
        <v>11600</v>
      </c>
      <c r="H427" s="99"/>
      <c r="I427" s="23" t="s">
        <v>3</v>
      </c>
      <c r="J427" s="33">
        <f t="shared" ref="J427:J437" si="51">E427*G427</f>
        <v>0</v>
      </c>
      <c r="K427" s="8" t="s">
        <v>2</v>
      </c>
      <c r="L427" s="57"/>
      <c r="M427" s="8" t="s">
        <v>2</v>
      </c>
      <c r="N427" s="33">
        <f t="shared" ref="N427:N437" si="52">B427+J427-L427</f>
        <v>0</v>
      </c>
      <c r="O427" s="8" t="s">
        <v>2</v>
      </c>
    </row>
    <row r="428" spans="1:15" ht="17.25" customHeight="1">
      <c r="A428" s="17" t="s">
        <v>14</v>
      </c>
      <c r="B428" s="100">
        <f t="shared" ref="B428:B437" si="53">B427</f>
        <v>0</v>
      </c>
      <c r="C428" s="101"/>
      <c r="D428" s="8" t="s">
        <v>4</v>
      </c>
      <c r="E428" s="36">
        <f>C422</f>
        <v>0</v>
      </c>
      <c r="F428" s="8" t="s">
        <v>4</v>
      </c>
      <c r="G428" s="98">
        <v>8900</v>
      </c>
      <c r="H428" s="99"/>
      <c r="I428" s="23" t="s">
        <v>3</v>
      </c>
      <c r="J428" s="33">
        <f t="shared" si="51"/>
        <v>0</v>
      </c>
      <c r="K428" s="8" t="s">
        <v>4</v>
      </c>
      <c r="L428" s="57"/>
      <c r="M428" s="8" t="s">
        <v>4</v>
      </c>
      <c r="N428" s="33">
        <f t="shared" si="52"/>
        <v>0</v>
      </c>
      <c r="O428" s="8" t="s">
        <v>4</v>
      </c>
    </row>
    <row r="429" spans="1:15" ht="17.25" customHeight="1">
      <c r="A429" s="17" t="s">
        <v>15</v>
      </c>
      <c r="B429" s="100">
        <f t="shared" si="53"/>
        <v>0</v>
      </c>
      <c r="C429" s="101"/>
      <c r="D429" s="8" t="s">
        <v>4</v>
      </c>
      <c r="E429" s="36">
        <f>C422</f>
        <v>0</v>
      </c>
      <c r="F429" s="8" t="s">
        <v>4</v>
      </c>
      <c r="G429" s="98">
        <v>6100</v>
      </c>
      <c r="H429" s="99"/>
      <c r="I429" s="23" t="s">
        <v>3</v>
      </c>
      <c r="J429" s="33">
        <f t="shared" si="51"/>
        <v>0</v>
      </c>
      <c r="K429" s="8" t="s">
        <v>4</v>
      </c>
      <c r="L429" s="57"/>
      <c r="M429" s="8" t="s">
        <v>4</v>
      </c>
      <c r="N429" s="33">
        <f t="shared" si="52"/>
        <v>0</v>
      </c>
      <c r="O429" s="8" t="s">
        <v>4</v>
      </c>
    </row>
    <row r="430" spans="1:15" ht="17.25" customHeight="1">
      <c r="A430" s="17" t="s">
        <v>16</v>
      </c>
      <c r="B430" s="100">
        <f t="shared" si="53"/>
        <v>0</v>
      </c>
      <c r="C430" s="101"/>
      <c r="D430" s="8" t="s">
        <v>4</v>
      </c>
      <c r="E430" s="36">
        <f>C422</f>
        <v>0</v>
      </c>
      <c r="F430" s="8" t="s">
        <v>4</v>
      </c>
      <c r="G430" s="98">
        <v>6400</v>
      </c>
      <c r="H430" s="99"/>
      <c r="I430" s="23" t="s">
        <v>3</v>
      </c>
      <c r="J430" s="33">
        <f t="shared" si="51"/>
        <v>0</v>
      </c>
      <c r="K430" s="8" t="s">
        <v>4</v>
      </c>
      <c r="L430" s="57"/>
      <c r="M430" s="8" t="s">
        <v>4</v>
      </c>
      <c r="N430" s="33">
        <f t="shared" si="52"/>
        <v>0</v>
      </c>
      <c r="O430" s="8" t="s">
        <v>4</v>
      </c>
    </row>
    <row r="431" spans="1:15" ht="17.25" customHeight="1">
      <c r="A431" s="17" t="s">
        <v>17</v>
      </c>
      <c r="B431" s="100">
        <f t="shared" si="53"/>
        <v>0</v>
      </c>
      <c r="C431" s="101"/>
      <c r="D431" s="8" t="s">
        <v>4</v>
      </c>
      <c r="E431" s="36">
        <f>C422</f>
        <v>0</v>
      </c>
      <c r="F431" s="8" t="s">
        <v>4</v>
      </c>
      <c r="G431" s="98">
        <v>10800</v>
      </c>
      <c r="H431" s="99"/>
      <c r="I431" s="23" t="s">
        <v>3</v>
      </c>
      <c r="J431" s="33">
        <f t="shared" si="51"/>
        <v>0</v>
      </c>
      <c r="K431" s="8" t="s">
        <v>4</v>
      </c>
      <c r="L431" s="57"/>
      <c r="M431" s="8" t="s">
        <v>4</v>
      </c>
      <c r="N431" s="33">
        <f t="shared" si="52"/>
        <v>0</v>
      </c>
      <c r="O431" s="8" t="s">
        <v>4</v>
      </c>
    </row>
    <row r="432" spans="1:15" ht="17.25" customHeight="1">
      <c r="A432" s="17" t="s">
        <v>18</v>
      </c>
      <c r="B432" s="100">
        <f t="shared" si="53"/>
        <v>0</v>
      </c>
      <c r="C432" s="101"/>
      <c r="D432" s="8" t="s">
        <v>4</v>
      </c>
      <c r="E432" s="36">
        <f>C421</f>
        <v>0</v>
      </c>
      <c r="F432" s="8" t="s">
        <v>4</v>
      </c>
      <c r="G432" s="98">
        <v>17200</v>
      </c>
      <c r="H432" s="99"/>
      <c r="I432" s="23" t="s">
        <v>28</v>
      </c>
      <c r="J432" s="33">
        <f t="shared" si="51"/>
        <v>0</v>
      </c>
      <c r="K432" s="8" t="s">
        <v>4</v>
      </c>
      <c r="L432" s="57"/>
      <c r="M432" s="8" t="s">
        <v>4</v>
      </c>
      <c r="N432" s="33">
        <f t="shared" si="52"/>
        <v>0</v>
      </c>
      <c r="O432" s="8" t="s">
        <v>4</v>
      </c>
    </row>
    <row r="433" spans="1:15" ht="17.25" customHeight="1">
      <c r="A433" s="17" t="s">
        <v>19</v>
      </c>
      <c r="B433" s="100">
        <f t="shared" si="53"/>
        <v>0</v>
      </c>
      <c r="C433" s="101"/>
      <c r="D433" s="8" t="s">
        <v>4</v>
      </c>
      <c r="E433" s="36">
        <f>C421</f>
        <v>0</v>
      </c>
      <c r="F433" s="8" t="s">
        <v>4</v>
      </c>
      <c r="G433" s="98">
        <v>11800</v>
      </c>
      <c r="H433" s="99"/>
      <c r="I433" s="23" t="s">
        <v>3</v>
      </c>
      <c r="J433" s="33">
        <f t="shared" si="51"/>
        <v>0</v>
      </c>
      <c r="K433" s="8" t="s">
        <v>4</v>
      </c>
      <c r="L433" s="57"/>
      <c r="M433" s="8" t="s">
        <v>4</v>
      </c>
      <c r="N433" s="33">
        <f t="shared" si="52"/>
        <v>0</v>
      </c>
      <c r="O433" s="8" t="s">
        <v>4</v>
      </c>
    </row>
    <row r="434" spans="1:15" ht="17.25" customHeight="1">
      <c r="A434" s="17" t="s">
        <v>20</v>
      </c>
      <c r="B434" s="100">
        <f t="shared" si="53"/>
        <v>0</v>
      </c>
      <c r="C434" s="101"/>
      <c r="D434" s="8" t="s">
        <v>4</v>
      </c>
      <c r="E434" s="36">
        <f>C421</f>
        <v>0</v>
      </c>
      <c r="F434" s="8" t="s">
        <v>4</v>
      </c>
      <c r="G434" s="98">
        <v>15100</v>
      </c>
      <c r="H434" s="99"/>
      <c r="I434" s="23" t="s">
        <v>3</v>
      </c>
      <c r="J434" s="33">
        <f t="shared" si="51"/>
        <v>0</v>
      </c>
      <c r="K434" s="8" t="s">
        <v>4</v>
      </c>
      <c r="L434" s="57"/>
      <c r="M434" s="8" t="s">
        <v>4</v>
      </c>
      <c r="N434" s="33">
        <f t="shared" si="52"/>
        <v>0</v>
      </c>
      <c r="O434" s="8" t="s">
        <v>4</v>
      </c>
    </row>
    <row r="435" spans="1:15" ht="17.25" customHeight="1">
      <c r="A435" s="17" t="s">
        <v>21</v>
      </c>
      <c r="B435" s="100">
        <f t="shared" si="53"/>
        <v>0</v>
      </c>
      <c r="C435" s="101"/>
      <c r="D435" s="8" t="s">
        <v>4</v>
      </c>
      <c r="E435" s="36">
        <f>C422</f>
        <v>0</v>
      </c>
      <c r="F435" s="8" t="s">
        <v>4</v>
      </c>
      <c r="G435" s="98">
        <v>7600</v>
      </c>
      <c r="H435" s="99"/>
      <c r="I435" s="23" t="s">
        <v>3</v>
      </c>
      <c r="J435" s="33">
        <f t="shared" si="51"/>
        <v>0</v>
      </c>
      <c r="K435" s="8" t="s">
        <v>4</v>
      </c>
      <c r="L435" s="57"/>
      <c r="M435" s="8" t="s">
        <v>4</v>
      </c>
      <c r="N435" s="33">
        <f t="shared" si="52"/>
        <v>0</v>
      </c>
      <c r="O435" s="8" t="s">
        <v>4</v>
      </c>
    </row>
    <row r="436" spans="1:15" ht="17.25" customHeight="1">
      <c r="A436" s="17" t="s">
        <v>22</v>
      </c>
      <c r="B436" s="100">
        <f t="shared" si="53"/>
        <v>0</v>
      </c>
      <c r="C436" s="101"/>
      <c r="D436" s="8" t="s">
        <v>4</v>
      </c>
      <c r="E436" s="36">
        <f>C422</f>
        <v>0</v>
      </c>
      <c r="F436" s="8" t="s">
        <v>4</v>
      </c>
      <c r="G436" s="98">
        <v>6500</v>
      </c>
      <c r="H436" s="99"/>
      <c r="I436" s="23" t="s">
        <v>3</v>
      </c>
      <c r="J436" s="33">
        <f t="shared" si="51"/>
        <v>0</v>
      </c>
      <c r="K436" s="8" t="s">
        <v>4</v>
      </c>
      <c r="L436" s="57"/>
      <c r="M436" s="8" t="s">
        <v>4</v>
      </c>
      <c r="N436" s="33">
        <f t="shared" si="52"/>
        <v>0</v>
      </c>
      <c r="O436" s="8" t="s">
        <v>4</v>
      </c>
    </row>
    <row r="437" spans="1:15" ht="17.25" customHeight="1">
      <c r="A437" s="18" t="s">
        <v>23</v>
      </c>
      <c r="B437" s="102">
        <f t="shared" si="53"/>
        <v>0</v>
      </c>
      <c r="C437" s="103"/>
      <c r="D437" s="10" t="s">
        <v>4</v>
      </c>
      <c r="E437" s="37">
        <f>C422</f>
        <v>0</v>
      </c>
      <c r="F437" s="10" t="s">
        <v>4</v>
      </c>
      <c r="G437" s="104">
        <v>9600</v>
      </c>
      <c r="H437" s="105"/>
      <c r="I437" s="24" t="s">
        <v>3</v>
      </c>
      <c r="J437" s="34">
        <f t="shared" si="51"/>
        <v>0</v>
      </c>
      <c r="K437" s="29" t="s">
        <v>4</v>
      </c>
      <c r="L437" s="58"/>
      <c r="M437" s="29" t="s">
        <v>4</v>
      </c>
      <c r="N437" s="62">
        <f t="shared" si="52"/>
        <v>0</v>
      </c>
      <c r="O437" s="29" t="s">
        <v>4</v>
      </c>
    </row>
    <row r="438" spans="1:15" ht="17.25" customHeight="1">
      <c r="A438" s="65" t="s">
        <v>90</v>
      </c>
      <c r="B438" s="19"/>
      <c r="C438" s="19"/>
      <c r="D438" s="19"/>
      <c r="E438" s="19"/>
      <c r="F438" s="19"/>
      <c r="G438" s="28"/>
      <c r="H438" s="19"/>
      <c r="I438" s="19"/>
      <c r="J438" s="85" t="s">
        <v>95</v>
      </c>
      <c r="K438" s="86"/>
      <c r="L438" s="86"/>
      <c r="M438" s="87"/>
      <c r="N438" s="74">
        <f>SUM(N426:N437)</f>
        <v>0</v>
      </c>
      <c r="O438" s="75" t="s">
        <v>2</v>
      </c>
    </row>
    <row r="439" spans="1:15" ht="17.25" customHeight="1" thickBot="1">
      <c r="A439" s="48" t="s">
        <v>91</v>
      </c>
      <c r="B439" s="1"/>
      <c r="C439" s="1"/>
      <c r="D439" s="3"/>
      <c r="E439" s="1"/>
      <c r="F439" s="3"/>
      <c r="G439" s="3"/>
      <c r="H439" s="1"/>
      <c r="I439" s="1"/>
      <c r="J439" s="82" t="s">
        <v>96</v>
      </c>
      <c r="K439" s="83"/>
      <c r="L439" s="83"/>
      <c r="M439" s="84"/>
      <c r="N439" s="76">
        <f>N438*2</f>
        <v>0</v>
      </c>
      <c r="O439" s="77" t="s">
        <v>92</v>
      </c>
    </row>
    <row r="440" spans="1:15" ht="17.25" customHeight="1" thickTop="1" thickBot="1">
      <c r="A440" s="1"/>
      <c r="B440" s="1"/>
      <c r="C440" s="1"/>
      <c r="D440" s="3"/>
      <c r="E440" s="1"/>
      <c r="F440" s="3"/>
      <c r="G440" s="3"/>
      <c r="H440" s="1"/>
      <c r="I440" s="1"/>
      <c r="J440" s="79" t="s">
        <v>97</v>
      </c>
      <c r="K440" s="80"/>
      <c r="L440" s="80"/>
      <c r="M440" s="81"/>
      <c r="N440" s="68">
        <f>ROUNDDOWN(N439*100/110,0)</f>
        <v>0</v>
      </c>
      <c r="O440" s="13" t="s">
        <v>2</v>
      </c>
    </row>
    <row r="441" spans="1:15" ht="17.25" customHeight="1" thickTop="1">
      <c r="A441" s="1"/>
      <c r="B441" s="1"/>
      <c r="C441" s="1"/>
      <c r="D441" s="3"/>
      <c r="E441" s="1"/>
      <c r="F441" s="3"/>
      <c r="G441" s="3"/>
      <c r="H441" s="1"/>
      <c r="I441" s="1"/>
      <c r="J441" s="1"/>
      <c r="K441" s="38"/>
      <c r="L441" s="38"/>
      <c r="M441" s="38"/>
      <c r="N441" s="39"/>
      <c r="O441" s="40"/>
    </row>
    <row r="442" spans="1:15" ht="17.25" customHeight="1">
      <c r="A442" s="21" t="s">
        <v>42</v>
      </c>
      <c r="B442" s="21" t="s">
        <v>66</v>
      </c>
      <c r="C442" s="21"/>
      <c r="D442" s="3"/>
      <c r="E442" s="1"/>
      <c r="F442" s="3"/>
      <c r="G442" s="3"/>
      <c r="H442" s="1"/>
      <c r="I442" s="1"/>
      <c r="J442" s="1"/>
      <c r="K442" s="3"/>
      <c r="L442" s="1"/>
      <c r="M442" s="3"/>
    </row>
    <row r="443" spans="1:15" ht="17.25" customHeight="1">
      <c r="A443" s="4"/>
      <c r="B443" s="1"/>
      <c r="C443" s="1"/>
      <c r="D443" s="3"/>
      <c r="E443" s="48" t="s">
        <v>86</v>
      </c>
      <c r="F443" s="3"/>
      <c r="G443" s="3"/>
      <c r="H443" s="1"/>
      <c r="I443" s="1"/>
      <c r="J443" s="1"/>
      <c r="K443" s="3"/>
      <c r="L443" s="1"/>
      <c r="M443" s="3"/>
    </row>
    <row r="444" spans="1:15" ht="17.25" customHeight="1">
      <c r="A444" s="110" t="s">
        <v>83</v>
      </c>
      <c r="B444" s="111"/>
      <c r="C444" s="67"/>
      <c r="D444" s="52" t="s">
        <v>2</v>
      </c>
      <c r="E444" s="92" t="s">
        <v>80</v>
      </c>
      <c r="F444" s="93"/>
      <c r="G444" s="94">
        <v>112</v>
      </c>
      <c r="H444" s="95"/>
      <c r="I444" s="43" t="s">
        <v>82</v>
      </c>
      <c r="J444" s="90" t="s">
        <v>84</v>
      </c>
      <c r="K444" s="91"/>
      <c r="L444" s="47">
        <f>C444*G444*0.85</f>
        <v>0</v>
      </c>
      <c r="M444" s="53" t="s">
        <v>2</v>
      </c>
      <c r="N444" s="45"/>
    </row>
    <row r="445" spans="1:15" ht="17.25" customHeight="1">
      <c r="A445" s="112" t="s">
        <v>6</v>
      </c>
      <c r="B445" s="112"/>
      <c r="C445" s="67"/>
      <c r="D445" s="52" t="s">
        <v>2</v>
      </c>
      <c r="E445" s="54" t="s">
        <v>88</v>
      </c>
      <c r="F445" s="44"/>
      <c r="G445" s="39"/>
      <c r="H445" s="44"/>
      <c r="I445" s="44"/>
      <c r="J445" s="44"/>
      <c r="K445" s="44"/>
      <c r="L445" s="44"/>
      <c r="M445" s="44"/>
      <c r="N445" s="44"/>
    </row>
    <row r="446" spans="1:15" ht="17.25" customHeight="1">
      <c r="A446" s="112" t="s">
        <v>7</v>
      </c>
      <c r="B446" s="112"/>
      <c r="C446" s="67"/>
      <c r="D446" s="52" t="s">
        <v>2</v>
      </c>
      <c r="E446" s="54" t="s">
        <v>89</v>
      </c>
      <c r="F446" s="44"/>
      <c r="G446" s="44"/>
      <c r="H446" s="44"/>
      <c r="I446" s="44"/>
      <c r="J446" s="44"/>
      <c r="K446" s="44"/>
      <c r="L446" s="44"/>
      <c r="M446" s="44"/>
      <c r="N446" s="44"/>
    </row>
    <row r="447" spans="1:15" ht="17.25" customHeight="1">
      <c r="A447" s="14"/>
      <c r="B447" s="2"/>
      <c r="C447" s="15"/>
      <c r="D447" s="15"/>
      <c r="E447" s="129"/>
      <c r="F447" s="129"/>
      <c r="G447" s="129"/>
      <c r="H447" s="129"/>
      <c r="I447" s="129"/>
      <c r="J447" s="129"/>
      <c r="K447" s="129"/>
      <c r="L447" s="129"/>
      <c r="M447" s="129"/>
    </row>
    <row r="448" spans="1:15" ht="17.25" customHeight="1">
      <c r="A448" s="6"/>
      <c r="B448" s="88" t="s">
        <v>79</v>
      </c>
      <c r="C448" s="113"/>
      <c r="D448" s="89"/>
      <c r="E448" s="114" t="s">
        <v>0</v>
      </c>
      <c r="F448" s="115"/>
      <c r="G448" s="118" t="s">
        <v>5</v>
      </c>
      <c r="H448" s="119"/>
      <c r="I448" s="120"/>
      <c r="J448" s="88" t="s">
        <v>77</v>
      </c>
      <c r="K448" s="89"/>
      <c r="L448" s="88" t="s">
        <v>8</v>
      </c>
      <c r="M448" s="89"/>
      <c r="N448" s="88" t="s">
        <v>1</v>
      </c>
      <c r="O448" s="89"/>
    </row>
    <row r="449" spans="1:15" ht="17.25" customHeight="1">
      <c r="A449" s="7"/>
      <c r="B449" s="124" t="s">
        <v>9</v>
      </c>
      <c r="C449" s="125"/>
      <c r="D449" s="126"/>
      <c r="E449" s="116"/>
      <c r="F449" s="117"/>
      <c r="G449" s="121"/>
      <c r="H449" s="122"/>
      <c r="I449" s="123"/>
      <c r="J449" s="127" t="s">
        <v>78</v>
      </c>
      <c r="K449" s="128"/>
      <c r="L449" s="124" t="s">
        <v>10</v>
      </c>
      <c r="M449" s="126"/>
      <c r="N449" s="124" t="s">
        <v>87</v>
      </c>
      <c r="O449" s="126"/>
    </row>
    <row r="450" spans="1:15" ht="17.25" customHeight="1">
      <c r="A450" s="17" t="s">
        <v>12</v>
      </c>
      <c r="B450" s="106">
        <f>L444</f>
        <v>0</v>
      </c>
      <c r="C450" s="107"/>
      <c r="D450" s="9" t="s">
        <v>4</v>
      </c>
      <c r="E450" s="35">
        <f>C446</f>
        <v>0</v>
      </c>
      <c r="F450" s="9" t="s">
        <v>4</v>
      </c>
      <c r="G450" s="108">
        <v>13700</v>
      </c>
      <c r="H450" s="109"/>
      <c r="I450" s="22" t="s">
        <v>3</v>
      </c>
      <c r="J450" s="50">
        <f>E450*G450</f>
        <v>0</v>
      </c>
      <c r="K450" s="9" t="s">
        <v>2</v>
      </c>
      <c r="L450" s="56"/>
      <c r="M450" s="51" t="s">
        <v>2</v>
      </c>
      <c r="N450" s="46">
        <f>B450+J450-L450</f>
        <v>0</v>
      </c>
      <c r="O450" s="9" t="s">
        <v>2</v>
      </c>
    </row>
    <row r="451" spans="1:15" ht="17.25" customHeight="1">
      <c r="A451" s="17" t="s">
        <v>13</v>
      </c>
      <c r="B451" s="100">
        <f>B450</f>
        <v>0</v>
      </c>
      <c r="C451" s="101"/>
      <c r="D451" s="8" t="s">
        <v>4</v>
      </c>
      <c r="E451" s="36">
        <f>C446</f>
        <v>0</v>
      </c>
      <c r="F451" s="8" t="s">
        <v>4</v>
      </c>
      <c r="G451" s="98">
        <v>12700</v>
      </c>
      <c r="H451" s="99"/>
      <c r="I451" s="23" t="s">
        <v>3</v>
      </c>
      <c r="J451" s="33">
        <f t="shared" ref="J451:J461" si="54">E451*G451</f>
        <v>0</v>
      </c>
      <c r="K451" s="8" t="s">
        <v>2</v>
      </c>
      <c r="L451" s="57"/>
      <c r="M451" s="8" t="s">
        <v>2</v>
      </c>
      <c r="N451" s="33">
        <f t="shared" ref="N451:N461" si="55">B451+J451-L451</f>
        <v>0</v>
      </c>
      <c r="O451" s="8" t="s">
        <v>2</v>
      </c>
    </row>
    <row r="452" spans="1:15" ht="17.25" customHeight="1">
      <c r="A452" s="17" t="s">
        <v>14</v>
      </c>
      <c r="B452" s="100">
        <f t="shared" ref="B452:B461" si="56">B451</f>
        <v>0</v>
      </c>
      <c r="C452" s="101"/>
      <c r="D452" s="8" t="s">
        <v>4</v>
      </c>
      <c r="E452" s="36">
        <f>C446</f>
        <v>0</v>
      </c>
      <c r="F452" s="8" t="s">
        <v>4</v>
      </c>
      <c r="G452" s="98">
        <v>10500</v>
      </c>
      <c r="H452" s="99"/>
      <c r="I452" s="23" t="s">
        <v>3</v>
      </c>
      <c r="J452" s="33">
        <f t="shared" si="54"/>
        <v>0</v>
      </c>
      <c r="K452" s="8" t="s">
        <v>4</v>
      </c>
      <c r="L452" s="57"/>
      <c r="M452" s="8" t="s">
        <v>4</v>
      </c>
      <c r="N452" s="33">
        <f t="shared" si="55"/>
        <v>0</v>
      </c>
      <c r="O452" s="8" t="s">
        <v>4</v>
      </c>
    </row>
    <row r="453" spans="1:15" ht="17.25" customHeight="1">
      <c r="A453" s="17" t="s">
        <v>15</v>
      </c>
      <c r="B453" s="100">
        <f t="shared" si="56"/>
        <v>0</v>
      </c>
      <c r="C453" s="101"/>
      <c r="D453" s="8" t="s">
        <v>4</v>
      </c>
      <c r="E453" s="36">
        <f>C446</f>
        <v>0</v>
      </c>
      <c r="F453" s="8" t="s">
        <v>4</v>
      </c>
      <c r="G453" s="98">
        <v>6700</v>
      </c>
      <c r="H453" s="99"/>
      <c r="I453" s="23" t="s">
        <v>3</v>
      </c>
      <c r="J453" s="33">
        <f t="shared" si="54"/>
        <v>0</v>
      </c>
      <c r="K453" s="8" t="s">
        <v>4</v>
      </c>
      <c r="L453" s="57"/>
      <c r="M453" s="8" t="s">
        <v>4</v>
      </c>
      <c r="N453" s="33">
        <f t="shared" si="55"/>
        <v>0</v>
      </c>
      <c r="O453" s="8" t="s">
        <v>4</v>
      </c>
    </row>
    <row r="454" spans="1:15" ht="17.25" customHeight="1">
      <c r="A454" s="17" t="s">
        <v>16</v>
      </c>
      <c r="B454" s="100">
        <f t="shared" si="56"/>
        <v>0</v>
      </c>
      <c r="C454" s="101"/>
      <c r="D454" s="8" t="s">
        <v>4</v>
      </c>
      <c r="E454" s="36">
        <f>C446</f>
        <v>0</v>
      </c>
      <c r="F454" s="8" t="s">
        <v>4</v>
      </c>
      <c r="G454" s="98">
        <v>7000</v>
      </c>
      <c r="H454" s="99"/>
      <c r="I454" s="23" t="s">
        <v>3</v>
      </c>
      <c r="J454" s="33">
        <f t="shared" si="54"/>
        <v>0</v>
      </c>
      <c r="K454" s="8" t="s">
        <v>4</v>
      </c>
      <c r="L454" s="57"/>
      <c r="M454" s="8" t="s">
        <v>4</v>
      </c>
      <c r="N454" s="33">
        <f t="shared" si="55"/>
        <v>0</v>
      </c>
      <c r="O454" s="8" t="s">
        <v>4</v>
      </c>
    </row>
    <row r="455" spans="1:15" ht="17.25" customHeight="1">
      <c r="A455" s="17" t="s">
        <v>17</v>
      </c>
      <c r="B455" s="100">
        <f t="shared" si="56"/>
        <v>0</v>
      </c>
      <c r="C455" s="101"/>
      <c r="D455" s="8" t="s">
        <v>4</v>
      </c>
      <c r="E455" s="36">
        <f>C446</f>
        <v>0</v>
      </c>
      <c r="F455" s="8" t="s">
        <v>4</v>
      </c>
      <c r="G455" s="98">
        <v>11400</v>
      </c>
      <c r="H455" s="99"/>
      <c r="I455" s="23" t="s">
        <v>3</v>
      </c>
      <c r="J455" s="33">
        <f t="shared" si="54"/>
        <v>0</v>
      </c>
      <c r="K455" s="8" t="s">
        <v>4</v>
      </c>
      <c r="L455" s="57"/>
      <c r="M455" s="8" t="s">
        <v>4</v>
      </c>
      <c r="N455" s="33">
        <f t="shared" si="55"/>
        <v>0</v>
      </c>
      <c r="O455" s="8" t="s">
        <v>4</v>
      </c>
    </row>
    <row r="456" spans="1:15" ht="17.25" customHeight="1">
      <c r="A456" s="17" t="s">
        <v>18</v>
      </c>
      <c r="B456" s="100">
        <f t="shared" si="56"/>
        <v>0</v>
      </c>
      <c r="C456" s="101"/>
      <c r="D456" s="8" t="s">
        <v>4</v>
      </c>
      <c r="E456" s="36">
        <f>C445</f>
        <v>0</v>
      </c>
      <c r="F456" s="8" t="s">
        <v>4</v>
      </c>
      <c r="G456" s="98">
        <v>16100</v>
      </c>
      <c r="H456" s="99"/>
      <c r="I456" s="23" t="s">
        <v>3</v>
      </c>
      <c r="J456" s="33">
        <f t="shared" si="54"/>
        <v>0</v>
      </c>
      <c r="K456" s="8" t="s">
        <v>4</v>
      </c>
      <c r="L456" s="57"/>
      <c r="M456" s="8" t="s">
        <v>4</v>
      </c>
      <c r="N456" s="33">
        <f t="shared" si="55"/>
        <v>0</v>
      </c>
      <c r="O456" s="8" t="s">
        <v>4</v>
      </c>
    </row>
    <row r="457" spans="1:15" ht="17.25" customHeight="1">
      <c r="A457" s="17" t="s">
        <v>19</v>
      </c>
      <c r="B457" s="100">
        <f t="shared" si="56"/>
        <v>0</v>
      </c>
      <c r="C457" s="101"/>
      <c r="D457" s="8" t="s">
        <v>4</v>
      </c>
      <c r="E457" s="36">
        <f>C445</f>
        <v>0</v>
      </c>
      <c r="F457" s="8" t="s">
        <v>4</v>
      </c>
      <c r="G457" s="98">
        <v>10900</v>
      </c>
      <c r="H457" s="99"/>
      <c r="I457" s="23" t="s">
        <v>3</v>
      </c>
      <c r="J457" s="33">
        <f t="shared" si="54"/>
        <v>0</v>
      </c>
      <c r="K457" s="8" t="s">
        <v>4</v>
      </c>
      <c r="L457" s="57"/>
      <c r="M457" s="8" t="s">
        <v>4</v>
      </c>
      <c r="N457" s="33">
        <f t="shared" si="55"/>
        <v>0</v>
      </c>
      <c r="O457" s="8" t="s">
        <v>4</v>
      </c>
    </row>
    <row r="458" spans="1:15" ht="17.25" customHeight="1">
      <c r="A458" s="17" t="s">
        <v>20</v>
      </c>
      <c r="B458" s="100">
        <f t="shared" si="56"/>
        <v>0</v>
      </c>
      <c r="C458" s="101"/>
      <c r="D458" s="8" t="s">
        <v>4</v>
      </c>
      <c r="E458" s="36">
        <f>C445</f>
        <v>0</v>
      </c>
      <c r="F458" s="8" t="s">
        <v>4</v>
      </c>
      <c r="G458" s="98">
        <v>15400</v>
      </c>
      <c r="H458" s="99"/>
      <c r="I458" s="23" t="s">
        <v>3</v>
      </c>
      <c r="J458" s="33">
        <f t="shared" si="54"/>
        <v>0</v>
      </c>
      <c r="K458" s="8" t="s">
        <v>4</v>
      </c>
      <c r="L458" s="57"/>
      <c r="M458" s="8" t="s">
        <v>4</v>
      </c>
      <c r="N458" s="33">
        <f t="shared" si="55"/>
        <v>0</v>
      </c>
      <c r="O458" s="8" t="s">
        <v>4</v>
      </c>
    </row>
    <row r="459" spans="1:15" ht="17.25" customHeight="1">
      <c r="A459" s="17" t="s">
        <v>21</v>
      </c>
      <c r="B459" s="100">
        <f t="shared" si="56"/>
        <v>0</v>
      </c>
      <c r="C459" s="101"/>
      <c r="D459" s="8" t="s">
        <v>4</v>
      </c>
      <c r="E459" s="36">
        <f>C446</f>
        <v>0</v>
      </c>
      <c r="F459" s="8" t="s">
        <v>4</v>
      </c>
      <c r="G459" s="98">
        <v>7900</v>
      </c>
      <c r="H459" s="99"/>
      <c r="I459" s="23" t="s">
        <v>3</v>
      </c>
      <c r="J459" s="33">
        <f t="shared" si="54"/>
        <v>0</v>
      </c>
      <c r="K459" s="8" t="s">
        <v>4</v>
      </c>
      <c r="L459" s="57"/>
      <c r="M459" s="8" t="s">
        <v>4</v>
      </c>
      <c r="N459" s="33">
        <f t="shared" si="55"/>
        <v>0</v>
      </c>
      <c r="O459" s="8" t="s">
        <v>4</v>
      </c>
    </row>
    <row r="460" spans="1:15" ht="17.25" customHeight="1">
      <c r="A460" s="17" t="s">
        <v>22</v>
      </c>
      <c r="B460" s="100">
        <f t="shared" si="56"/>
        <v>0</v>
      </c>
      <c r="C460" s="101"/>
      <c r="D460" s="8" t="s">
        <v>4</v>
      </c>
      <c r="E460" s="36">
        <f>C446</f>
        <v>0</v>
      </c>
      <c r="F460" s="8" t="s">
        <v>4</v>
      </c>
      <c r="G460" s="98">
        <v>8200</v>
      </c>
      <c r="H460" s="99"/>
      <c r="I460" s="23" t="s">
        <v>3</v>
      </c>
      <c r="J460" s="33">
        <f t="shared" si="54"/>
        <v>0</v>
      </c>
      <c r="K460" s="8" t="s">
        <v>4</v>
      </c>
      <c r="L460" s="57"/>
      <c r="M460" s="8" t="s">
        <v>4</v>
      </c>
      <c r="N460" s="33">
        <f t="shared" si="55"/>
        <v>0</v>
      </c>
      <c r="O460" s="8" t="s">
        <v>4</v>
      </c>
    </row>
    <row r="461" spans="1:15" ht="17.25" customHeight="1">
      <c r="A461" s="18" t="s">
        <v>23</v>
      </c>
      <c r="B461" s="102">
        <f t="shared" si="56"/>
        <v>0</v>
      </c>
      <c r="C461" s="103"/>
      <c r="D461" s="10" t="s">
        <v>4</v>
      </c>
      <c r="E461" s="37">
        <f>C446</f>
        <v>0</v>
      </c>
      <c r="F461" s="10" t="s">
        <v>4</v>
      </c>
      <c r="G461" s="104">
        <v>11500</v>
      </c>
      <c r="H461" s="105"/>
      <c r="I461" s="24" t="s">
        <v>3</v>
      </c>
      <c r="J461" s="34">
        <f t="shared" si="54"/>
        <v>0</v>
      </c>
      <c r="K461" s="29" t="s">
        <v>4</v>
      </c>
      <c r="L461" s="58"/>
      <c r="M461" s="29" t="s">
        <v>4</v>
      </c>
      <c r="N461" s="62">
        <f t="shared" si="55"/>
        <v>0</v>
      </c>
      <c r="O461" s="29" t="s">
        <v>4</v>
      </c>
    </row>
    <row r="462" spans="1:15" ht="17.25" customHeight="1">
      <c r="A462" s="65" t="s">
        <v>90</v>
      </c>
      <c r="B462" s="19"/>
      <c r="C462" s="19"/>
      <c r="D462" s="19"/>
      <c r="E462" s="19"/>
      <c r="F462" s="19"/>
      <c r="G462" s="28"/>
      <c r="H462" s="19"/>
      <c r="I462" s="19"/>
      <c r="J462" s="85" t="s">
        <v>95</v>
      </c>
      <c r="K462" s="86"/>
      <c r="L462" s="86"/>
      <c r="M462" s="87"/>
      <c r="N462" s="74">
        <f>SUM(N450:N461)</f>
        <v>0</v>
      </c>
      <c r="O462" s="75" t="s">
        <v>2</v>
      </c>
    </row>
    <row r="463" spans="1:15" ht="17.25" customHeight="1" thickBot="1">
      <c r="A463" s="48" t="s">
        <v>91</v>
      </c>
      <c r="B463" s="1"/>
      <c r="C463" s="1"/>
      <c r="D463" s="3"/>
      <c r="E463" s="1"/>
      <c r="F463" s="3"/>
      <c r="G463" s="3"/>
      <c r="H463" s="1"/>
      <c r="I463" s="1"/>
      <c r="J463" s="82" t="s">
        <v>96</v>
      </c>
      <c r="K463" s="83"/>
      <c r="L463" s="83"/>
      <c r="M463" s="84"/>
      <c r="N463" s="76">
        <f>N462*2</f>
        <v>0</v>
      </c>
      <c r="O463" s="77" t="s">
        <v>92</v>
      </c>
    </row>
    <row r="464" spans="1:15" ht="16.5" customHeight="1" thickTop="1" thickBot="1">
      <c r="J464" s="79" t="s">
        <v>97</v>
      </c>
      <c r="K464" s="80"/>
      <c r="L464" s="80"/>
      <c r="M464" s="81"/>
      <c r="N464" s="68">
        <f>ROUNDDOWN(N463*100/110,0)</f>
        <v>0</v>
      </c>
      <c r="O464" s="13" t="s">
        <v>2</v>
      </c>
    </row>
    <row r="465" spans="1:15" ht="14.25" customHeight="1" thickTop="1"/>
    <row r="466" spans="1:15" ht="14.25" customHeight="1"/>
    <row r="467" spans="1:15" ht="17.25" customHeight="1">
      <c r="A467" s="21" t="s">
        <v>43</v>
      </c>
      <c r="B467" s="21" t="s">
        <v>67</v>
      </c>
      <c r="C467" s="21"/>
      <c r="D467" s="3"/>
      <c r="E467" s="1"/>
      <c r="F467" s="3"/>
      <c r="G467" s="3"/>
      <c r="H467" s="1"/>
      <c r="I467" s="1"/>
      <c r="J467" s="1"/>
      <c r="K467" s="3"/>
      <c r="L467" s="1"/>
      <c r="M467" s="3"/>
    </row>
    <row r="468" spans="1:15" ht="17.25" customHeight="1">
      <c r="A468" s="4"/>
      <c r="B468" s="1"/>
      <c r="C468" s="1"/>
      <c r="D468" s="3"/>
      <c r="E468" s="48" t="s">
        <v>86</v>
      </c>
      <c r="F468" s="3"/>
      <c r="G468" s="3"/>
      <c r="H468" s="1"/>
      <c r="I468" s="1"/>
      <c r="J468" s="1"/>
      <c r="K468" s="3"/>
      <c r="L468" s="1"/>
      <c r="M468" s="3"/>
    </row>
    <row r="469" spans="1:15" ht="17.25" customHeight="1">
      <c r="A469" s="110" t="s">
        <v>83</v>
      </c>
      <c r="B469" s="111"/>
      <c r="C469" s="67"/>
      <c r="D469" s="52" t="s">
        <v>2</v>
      </c>
      <c r="E469" s="92" t="s">
        <v>80</v>
      </c>
      <c r="F469" s="93"/>
      <c r="G469" s="94">
        <v>137</v>
      </c>
      <c r="H469" s="95"/>
      <c r="I469" s="43" t="s">
        <v>82</v>
      </c>
      <c r="J469" s="90" t="s">
        <v>84</v>
      </c>
      <c r="K469" s="91"/>
      <c r="L469" s="47">
        <f>C469*G469*0.85</f>
        <v>0</v>
      </c>
      <c r="M469" s="53" t="s">
        <v>2</v>
      </c>
      <c r="N469" s="45"/>
    </row>
    <row r="470" spans="1:15" ht="17.25" customHeight="1">
      <c r="A470" s="112" t="s">
        <v>6</v>
      </c>
      <c r="B470" s="112"/>
      <c r="C470" s="67"/>
      <c r="D470" s="52" t="s">
        <v>2</v>
      </c>
      <c r="E470" s="54" t="s">
        <v>88</v>
      </c>
      <c r="F470" s="44"/>
      <c r="G470" s="39"/>
      <c r="H470" s="44"/>
      <c r="I470" s="44"/>
      <c r="J470" s="44"/>
      <c r="K470" s="44"/>
      <c r="L470" s="44"/>
      <c r="M470" s="44"/>
      <c r="N470" s="44"/>
    </row>
    <row r="471" spans="1:15" ht="17.25" customHeight="1">
      <c r="A471" s="112" t="s">
        <v>7</v>
      </c>
      <c r="B471" s="112"/>
      <c r="C471" s="67"/>
      <c r="D471" s="52" t="s">
        <v>2</v>
      </c>
      <c r="E471" s="54" t="s">
        <v>89</v>
      </c>
      <c r="F471" s="44"/>
      <c r="G471" s="44"/>
      <c r="H471" s="44"/>
      <c r="I471" s="44"/>
      <c r="J471" s="44"/>
      <c r="K471" s="44"/>
      <c r="L471" s="44"/>
      <c r="M471" s="44"/>
      <c r="N471" s="44"/>
    </row>
    <row r="472" spans="1:15" ht="17.25" customHeight="1">
      <c r="A472" s="14"/>
      <c r="B472" s="2"/>
      <c r="C472" s="15"/>
      <c r="D472" s="15"/>
      <c r="E472" s="49"/>
      <c r="F472" s="49"/>
      <c r="G472" s="49"/>
      <c r="H472" s="49"/>
      <c r="I472" s="49"/>
      <c r="J472" s="49"/>
      <c r="K472" s="49"/>
      <c r="L472" s="49"/>
      <c r="M472" s="49"/>
    </row>
    <row r="473" spans="1:15" ht="17.25" customHeight="1">
      <c r="A473" s="6"/>
      <c r="B473" s="88" t="s">
        <v>79</v>
      </c>
      <c r="C473" s="113"/>
      <c r="D473" s="89"/>
      <c r="E473" s="114" t="s">
        <v>0</v>
      </c>
      <c r="F473" s="115"/>
      <c r="G473" s="118" t="s">
        <v>5</v>
      </c>
      <c r="H473" s="119"/>
      <c r="I473" s="120"/>
      <c r="J473" s="88" t="s">
        <v>77</v>
      </c>
      <c r="K473" s="89"/>
      <c r="L473" s="88" t="s">
        <v>8</v>
      </c>
      <c r="M473" s="89"/>
      <c r="N473" s="88" t="s">
        <v>1</v>
      </c>
      <c r="O473" s="89"/>
    </row>
    <row r="474" spans="1:15" ht="17.25" customHeight="1">
      <c r="A474" s="7"/>
      <c r="B474" s="124" t="s">
        <v>9</v>
      </c>
      <c r="C474" s="125"/>
      <c r="D474" s="126"/>
      <c r="E474" s="116"/>
      <c r="F474" s="117"/>
      <c r="G474" s="121"/>
      <c r="H474" s="122"/>
      <c r="I474" s="123"/>
      <c r="J474" s="127" t="s">
        <v>78</v>
      </c>
      <c r="K474" s="128"/>
      <c r="L474" s="124" t="s">
        <v>10</v>
      </c>
      <c r="M474" s="126"/>
      <c r="N474" s="124" t="s">
        <v>87</v>
      </c>
      <c r="O474" s="126"/>
    </row>
    <row r="475" spans="1:15" ht="17.25" customHeight="1">
      <c r="A475" s="17" t="s">
        <v>12</v>
      </c>
      <c r="B475" s="106">
        <f>L469</f>
        <v>0</v>
      </c>
      <c r="C475" s="107"/>
      <c r="D475" s="9" t="s">
        <v>4</v>
      </c>
      <c r="E475" s="35">
        <f>C471</f>
        <v>0</v>
      </c>
      <c r="F475" s="9" t="s">
        <v>4</v>
      </c>
      <c r="G475" s="108">
        <v>15600</v>
      </c>
      <c r="H475" s="109"/>
      <c r="I475" s="22" t="s">
        <v>3</v>
      </c>
      <c r="J475" s="50">
        <f>E475*G475</f>
        <v>0</v>
      </c>
      <c r="K475" s="9" t="s">
        <v>2</v>
      </c>
      <c r="L475" s="56"/>
      <c r="M475" s="51" t="s">
        <v>2</v>
      </c>
      <c r="N475" s="46">
        <f>B475+J475-L475</f>
        <v>0</v>
      </c>
      <c r="O475" s="9" t="s">
        <v>2</v>
      </c>
    </row>
    <row r="476" spans="1:15" ht="17.25" customHeight="1">
      <c r="A476" s="17" t="s">
        <v>13</v>
      </c>
      <c r="B476" s="100">
        <f>B475</f>
        <v>0</v>
      </c>
      <c r="C476" s="101"/>
      <c r="D476" s="8" t="s">
        <v>4</v>
      </c>
      <c r="E476" s="36">
        <f>C471</f>
        <v>0</v>
      </c>
      <c r="F476" s="8" t="s">
        <v>4</v>
      </c>
      <c r="G476" s="98">
        <v>15700</v>
      </c>
      <c r="H476" s="99"/>
      <c r="I476" s="23" t="s">
        <v>3</v>
      </c>
      <c r="J476" s="33">
        <f t="shared" ref="J476:J486" si="57">E476*G476</f>
        <v>0</v>
      </c>
      <c r="K476" s="8" t="s">
        <v>2</v>
      </c>
      <c r="L476" s="57"/>
      <c r="M476" s="8" t="s">
        <v>2</v>
      </c>
      <c r="N476" s="33">
        <f t="shared" ref="N476:N486" si="58">B476+J476-L476</f>
        <v>0</v>
      </c>
      <c r="O476" s="8" t="s">
        <v>2</v>
      </c>
    </row>
    <row r="477" spans="1:15" ht="17.25" customHeight="1">
      <c r="A477" s="17" t="s">
        <v>14</v>
      </c>
      <c r="B477" s="100">
        <f t="shared" ref="B477:B486" si="59">B476</f>
        <v>0</v>
      </c>
      <c r="C477" s="101"/>
      <c r="D477" s="8" t="s">
        <v>4</v>
      </c>
      <c r="E477" s="36">
        <f>C471</f>
        <v>0</v>
      </c>
      <c r="F477" s="8" t="s">
        <v>4</v>
      </c>
      <c r="G477" s="98">
        <v>11700</v>
      </c>
      <c r="H477" s="99"/>
      <c r="I477" s="23" t="s">
        <v>3</v>
      </c>
      <c r="J477" s="33">
        <f t="shared" si="57"/>
        <v>0</v>
      </c>
      <c r="K477" s="8" t="s">
        <v>4</v>
      </c>
      <c r="L477" s="57"/>
      <c r="M477" s="8" t="s">
        <v>4</v>
      </c>
      <c r="N477" s="33">
        <f t="shared" si="58"/>
        <v>0</v>
      </c>
      <c r="O477" s="8" t="s">
        <v>4</v>
      </c>
    </row>
    <row r="478" spans="1:15" ht="17.25" customHeight="1">
      <c r="A478" s="17" t="s">
        <v>15</v>
      </c>
      <c r="B478" s="100">
        <f t="shared" si="59"/>
        <v>0</v>
      </c>
      <c r="C478" s="101"/>
      <c r="D478" s="8" t="s">
        <v>4</v>
      </c>
      <c r="E478" s="36">
        <f>C471</f>
        <v>0</v>
      </c>
      <c r="F478" s="8" t="s">
        <v>4</v>
      </c>
      <c r="G478" s="98">
        <v>8600</v>
      </c>
      <c r="H478" s="99"/>
      <c r="I478" s="23" t="s">
        <v>3</v>
      </c>
      <c r="J478" s="33">
        <f t="shared" si="57"/>
        <v>0</v>
      </c>
      <c r="K478" s="8" t="s">
        <v>4</v>
      </c>
      <c r="L478" s="57"/>
      <c r="M478" s="8" t="s">
        <v>4</v>
      </c>
      <c r="N478" s="33">
        <f t="shared" si="58"/>
        <v>0</v>
      </c>
      <c r="O478" s="8" t="s">
        <v>4</v>
      </c>
    </row>
    <row r="479" spans="1:15" ht="17.25" customHeight="1">
      <c r="A479" s="17" t="s">
        <v>16</v>
      </c>
      <c r="B479" s="100">
        <f t="shared" si="59"/>
        <v>0</v>
      </c>
      <c r="C479" s="101"/>
      <c r="D479" s="8" t="s">
        <v>4</v>
      </c>
      <c r="E479" s="36">
        <f>C471</f>
        <v>0</v>
      </c>
      <c r="F479" s="8" t="s">
        <v>4</v>
      </c>
      <c r="G479" s="98">
        <v>9100</v>
      </c>
      <c r="H479" s="99"/>
      <c r="I479" s="23" t="s">
        <v>3</v>
      </c>
      <c r="J479" s="33">
        <f t="shared" si="57"/>
        <v>0</v>
      </c>
      <c r="K479" s="8" t="s">
        <v>4</v>
      </c>
      <c r="L479" s="57"/>
      <c r="M479" s="8" t="s">
        <v>4</v>
      </c>
      <c r="N479" s="33">
        <f t="shared" si="58"/>
        <v>0</v>
      </c>
      <c r="O479" s="8" t="s">
        <v>4</v>
      </c>
    </row>
    <row r="480" spans="1:15" ht="17.25" customHeight="1">
      <c r="A480" s="17" t="s">
        <v>17</v>
      </c>
      <c r="B480" s="100">
        <f t="shared" si="59"/>
        <v>0</v>
      </c>
      <c r="C480" s="101"/>
      <c r="D480" s="8" t="s">
        <v>4</v>
      </c>
      <c r="E480" s="36">
        <f>C471</f>
        <v>0</v>
      </c>
      <c r="F480" s="8" t="s">
        <v>4</v>
      </c>
      <c r="G480" s="98">
        <v>14300</v>
      </c>
      <c r="H480" s="99"/>
      <c r="I480" s="23" t="s">
        <v>3</v>
      </c>
      <c r="J480" s="33">
        <f t="shared" si="57"/>
        <v>0</v>
      </c>
      <c r="K480" s="8" t="s">
        <v>4</v>
      </c>
      <c r="L480" s="57"/>
      <c r="M480" s="8" t="s">
        <v>4</v>
      </c>
      <c r="N480" s="33">
        <f t="shared" si="58"/>
        <v>0</v>
      </c>
      <c r="O480" s="8" t="s">
        <v>4</v>
      </c>
    </row>
    <row r="481" spans="1:15" ht="17.25" customHeight="1">
      <c r="A481" s="17" t="s">
        <v>18</v>
      </c>
      <c r="B481" s="100">
        <f t="shared" si="59"/>
        <v>0</v>
      </c>
      <c r="C481" s="101"/>
      <c r="D481" s="8" t="s">
        <v>4</v>
      </c>
      <c r="E481" s="36">
        <f>C470</f>
        <v>0</v>
      </c>
      <c r="F481" s="8" t="s">
        <v>4</v>
      </c>
      <c r="G481" s="98">
        <v>21400</v>
      </c>
      <c r="H481" s="99"/>
      <c r="I481" s="23" t="s">
        <v>28</v>
      </c>
      <c r="J481" s="33">
        <f t="shared" si="57"/>
        <v>0</v>
      </c>
      <c r="K481" s="8" t="s">
        <v>4</v>
      </c>
      <c r="L481" s="57"/>
      <c r="M481" s="8" t="s">
        <v>4</v>
      </c>
      <c r="N481" s="33">
        <f t="shared" si="58"/>
        <v>0</v>
      </c>
      <c r="O481" s="8" t="s">
        <v>4</v>
      </c>
    </row>
    <row r="482" spans="1:15" ht="17.25" customHeight="1">
      <c r="A482" s="17" t="s">
        <v>19</v>
      </c>
      <c r="B482" s="100">
        <f t="shared" si="59"/>
        <v>0</v>
      </c>
      <c r="C482" s="101"/>
      <c r="D482" s="8" t="s">
        <v>4</v>
      </c>
      <c r="E482" s="36">
        <f>C470</f>
        <v>0</v>
      </c>
      <c r="F482" s="8" t="s">
        <v>4</v>
      </c>
      <c r="G482" s="98">
        <v>16300</v>
      </c>
      <c r="H482" s="99"/>
      <c r="I482" s="23" t="s">
        <v>3</v>
      </c>
      <c r="J482" s="33">
        <f t="shared" si="57"/>
        <v>0</v>
      </c>
      <c r="K482" s="8" t="s">
        <v>4</v>
      </c>
      <c r="L482" s="57"/>
      <c r="M482" s="8" t="s">
        <v>4</v>
      </c>
      <c r="N482" s="33">
        <f t="shared" si="58"/>
        <v>0</v>
      </c>
      <c r="O482" s="8" t="s">
        <v>4</v>
      </c>
    </row>
    <row r="483" spans="1:15" ht="17.25" customHeight="1">
      <c r="A483" s="17" t="s">
        <v>20</v>
      </c>
      <c r="B483" s="100">
        <f t="shared" si="59"/>
        <v>0</v>
      </c>
      <c r="C483" s="101"/>
      <c r="D483" s="8" t="s">
        <v>4</v>
      </c>
      <c r="E483" s="36">
        <f>C470</f>
        <v>0</v>
      </c>
      <c r="F483" s="8" t="s">
        <v>4</v>
      </c>
      <c r="G483" s="98">
        <v>20500</v>
      </c>
      <c r="H483" s="99"/>
      <c r="I483" s="23" t="s">
        <v>3</v>
      </c>
      <c r="J483" s="33">
        <f t="shared" si="57"/>
        <v>0</v>
      </c>
      <c r="K483" s="8" t="s">
        <v>4</v>
      </c>
      <c r="L483" s="57"/>
      <c r="M483" s="8" t="s">
        <v>4</v>
      </c>
      <c r="N483" s="33">
        <f t="shared" si="58"/>
        <v>0</v>
      </c>
      <c r="O483" s="8" t="s">
        <v>4</v>
      </c>
    </row>
    <row r="484" spans="1:15" ht="17.25" customHeight="1">
      <c r="A484" s="17" t="s">
        <v>21</v>
      </c>
      <c r="B484" s="100">
        <f t="shared" si="59"/>
        <v>0</v>
      </c>
      <c r="C484" s="101"/>
      <c r="D484" s="8" t="s">
        <v>4</v>
      </c>
      <c r="E484" s="36">
        <f>C471</f>
        <v>0</v>
      </c>
      <c r="F484" s="8" t="s">
        <v>4</v>
      </c>
      <c r="G484" s="98">
        <v>10700</v>
      </c>
      <c r="H484" s="99"/>
      <c r="I484" s="23" t="s">
        <v>3</v>
      </c>
      <c r="J484" s="33">
        <f t="shared" si="57"/>
        <v>0</v>
      </c>
      <c r="K484" s="8" t="s">
        <v>4</v>
      </c>
      <c r="L484" s="57"/>
      <c r="M484" s="8" t="s">
        <v>4</v>
      </c>
      <c r="N484" s="33">
        <f t="shared" si="58"/>
        <v>0</v>
      </c>
      <c r="O484" s="8" t="s">
        <v>4</v>
      </c>
    </row>
    <row r="485" spans="1:15" ht="17.25" customHeight="1">
      <c r="A485" s="17" t="s">
        <v>22</v>
      </c>
      <c r="B485" s="100">
        <f t="shared" si="59"/>
        <v>0</v>
      </c>
      <c r="C485" s="101"/>
      <c r="D485" s="8" t="s">
        <v>4</v>
      </c>
      <c r="E485" s="36">
        <f>C471</f>
        <v>0</v>
      </c>
      <c r="F485" s="8" t="s">
        <v>4</v>
      </c>
      <c r="G485" s="98">
        <v>9900</v>
      </c>
      <c r="H485" s="99"/>
      <c r="I485" s="23" t="s">
        <v>3</v>
      </c>
      <c r="J485" s="33">
        <f t="shared" si="57"/>
        <v>0</v>
      </c>
      <c r="K485" s="8" t="s">
        <v>4</v>
      </c>
      <c r="L485" s="57"/>
      <c r="M485" s="8" t="s">
        <v>4</v>
      </c>
      <c r="N485" s="33">
        <f t="shared" si="58"/>
        <v>0</v>
      </c>
      <c r="O485" s="8" t="s">
        <v>4</v>
      </c>
    </row>
    <row r="486" spans="1:15" ht="17.25" customHeight="1">
      <c r="A486" s="18" t="s">
        <v>23</v>
      </c>
      <c r="B486" s="102">
        <f t="shared" si="59"/>
        <v>0</v>
      </c>
      <c r="C486" s="103"/>
      <c r="D486" s="10" t="s">
        <v>4</v>
      </c>
      <c r="E486" s="37">
        <f>C471</f>
        <v>0</v>
      </c>
      <c r="F486" s="10" t="s">
        <v>4</v>
      </c>
      <c r="G486" s="104">
        <v>12900</v>
      </c>
      <c r="H486" s="105"/>
      <c r="I486" s="24" t="s">
        <v>3</v>
      </c>
      <c r="J486" s="34">
        <f t="shared" si="57"/>
        <v>0</v>
      </c>
      <c r="K486" s="29" t="s">
        <v>4</v>
      </c>
      <c r="L486" s="58"/>
      <c r="M486" s="29" t="s">
        <v>4</v>
      </c>
      <c r="N486" s="62">
        <f t="shared" si="58"/>
        <v>0</v>
      </c>
      <c r="O486" s="29" t="s">
        <v>4</v>
      </c>
    </row>
    <row r="487" spans="1:15" ht="17.25" customHeight="1">
      <c r="A487" s="65" t="s">
        <v>90</v>
      </c>
      <c r="B487" s="19"/>
      <c r="C487" s="19"/>
      <c r="D487" s="19"/>
      <c r="E487" s="19"/>
      <c r="F487" s="19"/>
      <c r="G487" s="28"/>
      <c r="H487" s="19"/>
      <c r="I487" s="19"/>
      <c r="J487" s="85" t="s">
        <v>95</v>
      </c>
      <c r="K487" s="86"/>
      <c r="L487" s="86"/>
      <c r="M487" s="87"/>
      <c r="N487" s="74">
        <f>SUM(N475:N486)</f>
        <v>0</v>
      </c>
      <c r="O487" s="75" t="s">
        <v>2</v>
      </c>
    </row>
    <row r="488" spans="1:15" ht="17.25" customHeight="1" thickBot="1">
      <c r="A488" s="48" t="s">
        <v>91</v>
      </c>
      <c r="B488" s="1"/>
      <c r="C488" s="1"/>
      <c r="D488" s="3"/>
      <c r="E488" s="1"/>
      <c r="F488" s="3"/>
      <c r="G488" s="3"/>
      <c r="H488" s="1"/>
      <c r="I488" s="1"/>
      <c r="J488" s="82" t="s">
        <v>96</v>
      </c>
      <c r="K488" s="83"/>
      <c r="L488" s="83"/>
      <c r="M488" s="84"/>
      <c r="N488" s="76">
        <f>N487*2</f>
        <v>0</v>
      </c>
      <c r="O488" s="77" t="s">
        <v>92</v>
      </c>
    </row>
    <row r="489" spans="1:15" ht="17.25" customHeight="1" thickTop="1" thickBot="1">
      <c r="A489" s="1"/>
      <c r="B489" s="1"/>
      <c r="C489" s="1"/>
      <c r="D489" s="3"/>
      <c r="E489" s="1"/>
      <c r="F489" s="3"/>
      <c r="G489" s="3"/>
      <c r="H489" s="1"/>
      <c r="I489" s="1"/>
      <c r="J489" s="79" t="s">
        <v>97</v>
      </c>
      <c r="K489" s="80"/>
      <c r="L489" s="80"/>
      <c r="M489" s="81"/>
      <c r="N489" s="68">
        <f>ROUNDDOWN(N488*100/110,0)</f>
        <v>0</v>
      </c>
      <c r="O489" s="13" t="s">
        <v>2</v>
      </c>
    </row>
    <row r="490" spans="1:15" ht="17.25" customHeight="1" thickTop="1">
      <c r="A490" s="1"/>
      <c r="B490" s="1"/>
      <c r="C490" s="1"/>
      <c r="D490" s="3"/>
      <c r="E490" s="1"/>
      <c r="F490" s="3"/>
      <c r="G490" s="3"/>
      <c r="H490" s="1"/>
      <c r="I490" s="1"/>
      <c r="J490" s="1"/>
      <c r="K490" s="38"/>
      <c r="L490" s="38"/>
      <c r="M490" s="38"/>
      <c r="N490" s="39"/>
      <c r="O490" s="40"/>
    </row>
    <row r="491" spans="1:15" ht="17.25" customHeight="1">
      <c r="A491" s="21" t="s">
        <v>44</v>
      </c>
      <c r="B491" s="21" t="s">
        <v>68</v>
      </c>
      <c r="C491" s="21"/>
      <c r="D491" s="3"/>
      <c r="E491" s="1"/>
      <c r="F491" s="3"/>
      <c r="G491" s="3"/>
      <c r="H491" s="1"/>
      <c r="I491" s="1"/>
      <c r="J491" s="1"/>
      <c r="K491" s="3"/>
      <c r="L491" s="1"/>
      <c r="M491" s="3"/>
    </row>
    <row r="492" spans="1:15" ht="17.25" customHeight="1">
      <c r="A492" s="4"/>
      <c r="B492" s="1"/>
      <c r="C492" s="1"/>
      <c r="D492" s="3"/>
      <c r="E492" s="48" t="s">
        <v>86</v>
      </c>
      <c r="F492" s="3"/>
      <c r="G492" s="3"/>
      <c r="H492" s="1"/>
      <c r="I492" s="1"/>
      <c r="J492" s="1"/>
      <c r="K492" s="3"/>
      <c r="L492" s="1"/>
      <c r="M492" s="3"/>
    </row>
    <row r="493" spans="1:15" ht="17.25" customHeight="1">
      <c r="A493" s="110" t="s">
        <v>83</v>
      </c>
      <c r="B493" s="111"/>
      <c r="C493" s="67"/>
      <c r="D493" s="52" t="s">
        <v>2</v>
      </c>
      <c r="E493" s="92" t="s">
        <v>80</v>
      </c>
      <c r="F493" s="93"/>
      <c r="G493" s="94">
        <v>76</v>
      </c>
      <c r="H493" s="95"/>
      <c r="I493" s="43" t="s">
        <v>82</v>
      </c>
      <c r="J493" s="90" t="s">
        <v>84</v>
      </c>
      <c r="K493" s="91"/>
      <c r="L493" s="47">
        <f>C493*G493*0.85</f>
        <v>0</v>
      </c>
      <c r="M493" s="53" t="s">
        <v>2</v>
      </c>
      <c r="N493" s="45"/>
    </row>
    <row r="494" spans="1:15" ht="17.25" customHeight="1">
      <c r="A494" s="112" t="s">
        <v>6</v>
      </c>
      <c r="B494" s="112"/>
      <c r="C494" s="67"/>
      <c r="D494" s="52" t="s">
        <v>2</v>
      </c>
      <c r="E494" s="54" t="s">
        <v>88</v>
      </c>
      <c r="F494" s="44"/>
      <c r="G494" s="39"/>
      <c r="H494" s="44"/>
      <c r="I494" s="44"/>
      <c r="J494" s="44"/>
      <c r="K494" s="44"/>
      <c r="L494" s="44"/>
      <c r="M494" s="44"/>
      <c r="N494" s="44"/>
    </row>
    <row r="495" spans="1:15" ht="17.25" customHeight="1">
      <c r="A495" s="112" t="s">
        <v>7</v>
      </c>
      <c r="B495" s="112"/>
      <c r="C495" s="67"/>
      <c r="D495" s="52" t="s">
        <v>2</v>
      </c>
      <c r="E495" s="54" t="s">
        <v>89</v>
      </c>
      <c r="F495" s="44"/>
      <c r="G495" s="44"/>
      <c r="H495" s="44"/>
      <c r="I495" s="44"/>
      <c r="J495" s="44"/>
      <c r="K495" s="44"/>
      <c r="L495" s="44"/>
      <c r="M495" s="44"/>
      <c r="N495" s="44"/>
    </row>
    <row r="496" spans="1:15" ht="17.25" customHeight="1">
      <c r="A496" s="14"/>
      <c r="B496" s="2"/>
      <c r="C496" s="15"/>
      <c r="D496" s="15"/>
      <c r="E496" s="49"/>
      <c r="F496" s="49"/>
      <c r="G496" s="49"/>
      <c r="H496" s="49"/>
      <c r="I496" s="49"/>
      <c r="J496" s="49"/>
      <c r="K496" s="49"/>
      <c r="L496" s="49"/>
      <c r="M496" s="49"/>
    </row>
    <row r="497" spans="1:15" ht="17.25" customHeight="1">
      <c r="A497" s="6"/>
      <c r="B497" s="88" t="s">
        <v>79</v>
      </c>
      <c r="C497" s="113"/>
      <c r="D497" s="89"/>
      <c r="E497" s="114" t="s">
        <v>0</v>
      </c>
      <c r="F497" s="115"/>
      <c r="G497" s="118" t="s">
        <v>5</v>
      </c>
      <c r="H497" s="119"/>
      <c r="I497" s="120"/>
      <c r="J497" s="88" t="s">
        <v>77</v>
      </c>
      <c r="K497" s="89"/>
      <c r="L497" s="88" t="s">
        <v>8</v>
      </c>
      <c r="M497" s="89"/>
      <c r="N497" s="88" t="s">
        <v>1</v>
      </c>
      <c r="O497" s="89"/>
    </row>
    <row r="498" spans="1:15" ht="17.25" customHeight="1">
      <c r="A498" s="7"/>
      <c r="B498" s="124" t="s">
        <v>9</v>
      </c>
      <c r="C498" s="125"/>
      <c r="D498" s="126"/>
      <c r="E498" s="116"/>
      <c r="F498" s="117"/>
      <c r="G498" s="121"/>
      <c r="H498" s="122"/>
      <c r="I498" s="123"/>
      <c r="J498" s="127" t="s">
        <v>78</v>
      </c>
      <c r="K498" s="128"/>
      <c r="L498" s="124" t="s">
        <v>10</v>
      </c>
      <c r="M498" s="126"/>
      <c r="N498" s="124" t="s">
        <v>87</v>
      </c>
      <c r="O498" s="126"/>
    </row>
    <row r="499" spans="1:15" ht="17.25" customHeight="1">
      <c r="A499" s="17" t="s">
        <v>12</v>
      </c>
      <c r="B499" s="106">
        <f>L493</f>
        <v>0</v>
      </c>
      <c r="C499" s="107"/>
      <c r="D499" s="9" t="s">
        <v>4</v>
      </c>
      <c r="E499" s="35">
        <f>C495</f>
        <v>0</v>
      </c>
      <c r="F499" s="9" t="s">
        <v>4</v>
      </c>
      <c r="G499" s="108">
        <v>12800</v>
      </c>
      <c r="H499" s="109"/>
      <c r="I499" s="22" t="s">
        <v>3</v>
      </c>
      <c r="J499" s="50">
        <f>E499*G499</f>
        <v>0</v>
      </c>
      <c r="K499" s="9" t="s">
        <v>2</v>
      </c>
      <c r="L499" s="56"/>
      <c r="M499" s="51" t="s">
        <v>2</v>
      </c>
      <c r="N499" s="46">
        <f>B499+J499-L499</f>
        <v>0</v>
      </c>
      <c r="O499" s="9" t="s">
        <v>2</v>
      </c>
    </row>
    <row r="500" spans="1:15" ht="17.25" customHeight="1">
      <c r="A500" s="17" t="s">
        <v>13</v>
      </c>
      <c r="B500" s="100">
        <f>B499</f>
        <v>0</v>
      </c>
      <c r="C500" s="101"/>
      <c r="D500" s="8" t="s">
        <v>4</v>
      </c>
      <c r="E500" s="36">
        <f>C495</f>
        <v>0</v>
      </c>
      <c r="F500" s="8" t="s">
        <v>4</v>
      </c>
      <c r="G500" s="98">
        <v>13200</v>
      </c>
      <c r="H500" s="99"/>
      <c r="I500" s="23" t="s">
        <v>3</v>
      </c>
      <c r="J500" s="33">
        <f t="shared" ref="J500:J510" si="60">E500*G500</f>
        <v>0</v>
      </c>
      <c r="K500" s="8" t="s">
        <v>2</v>
      </c>
      <c r="L500" s="57"/>
      <c r="M500" s="8" t="s">
        <v>2</v>
      </c>
      <c r="N500" s="33">
        <f t="shared" ref="N500:N510" si="61">B500+J500-L500</f>
        <v>0</v>
      </c>
      <c r="O500" s="8" t="s">
        <v>2</v>
      </c>
    </row>
    <row r="501" spans="1:15" ht="17.25" customHeight="1">
      <c r="A501" s="17" t="s">
        <v>14</v>
      </c>
      <c r="B501" s="100">
        <f t="shared" ref="B501:B510" si="62">B500</f>
        <v>0</v>
      </c>
      <c r="C501" s="101"/>
      <c r="D501" s="8" t="s">
        <v>4</v>
      </c>
      <c r="E501" s="36">
        <f>C495</f>
        <v>0</v>
      </c>
      <c r="F501" s="8" t="s">
        <v>4</v>
      </c>
      <c r="G501" s="98">
        <v>11600</v>
      </c>
      <c r="H501" s="99"/>
      <c r="I501" s="23" t="s">
        <v>3</v>
      </c>
      <c r="J501" s="33">
        <f t="shared" si="60"/>
        <v>0</v>
      </c>
      <c r="K501" s="8" t="s">
        <v>4</v>
      </c>
      <c r="L501" s="57"/>
      <c r="M501" s="8" t="s">
        <v>4</v>
      </c>
      <c r="N501" s="33">
        <f t="shared" si="61"/>
        <v>0</v>
      </c>
      <c r="O501" s="8" t="s">
        <v>4</v>
      </c>
    </row>
    <row r="502" spans="1:15" ht="17.25" customHeight="1">
      <c r="A502" s="17" t="s">
        <v>15</v>
      </c>
      <c r="B502" s="100">
        <f t="shared" si="62"/>
        <v>0</v>
      </c>
      <c r="C502" s="101"/>
      <c r="D502" s="8" t="s">
        <v>4</v>
      </c>
      <c r="E502" s="36">
        <f>C495</f>
        <v>0</v>
      </c>
      <c r="F502" s="8" t="s">
        <v>4</v>
      </c>
      <c r="G502" s="98">
        <v>10000</v>
      </c>
      <c r="H502" s="99"/>
      <c r="I502" s="23" t="s">
        <v>3</v>
      </c>
      <c r="J502" s="33">
        <f t="shared" si="60"/>
        <v>0</v>
      </c>
      <c r="K502" s="8" t="s">
        <v>4</v>
      </c>
      <c r="L502" s="57"/>
      <c r="M502" s="8" t="s">
        <v>4</v>
      </c>
      <c r="N502" s="33">
        <f t="shared" si="61"/>
        <v>0</v>
      </c>
      <c r="O502" s="8" t="s">
        <v>4</v>
      </c>
    </row>
    <row r="503" spans="1:15" ht="17.25" customHeight="1">
      <c r="A503" s="17" t="s">
        <v>16</v>
      </c>
      <c r="B503" s="100">
        <f t="shared" si="62"/>
        <v>0</v>
      </c>
      <c r="C503" s="101"/>
      <c r="D503" s="8" t="s">
        <v>4</v>
      </c>
      <c r="E503" s="36">
        <f>C495</f>
        <v>0</v>
      </c>
      <c r="F503" s="8" t="s">
        <v>4</v>
      </c>
      <c r="G503" s="98">
        <v>9200</v>
      </c>
      <c r="H503" s="99"/>
      <c r="I503" s="23" t="s">
        <v>3</v>
      </c>
      <c r="J503" s="33">
        <f t="shared" si="60"/>
        <v>0</v>
      </c>
      <c r="K503" s="8" t="s">
        <v>4</v>
      </c>
      <c r="L503" s="57"/>
      <c r="M503" s="8" t="s">
        <v>4</v>
      </c>
      <c r="N503" s="33">
        <f t="shared" si="61"/>
        <v>0</v>
      </c>
      <c r="O503" s="8" t="s">
        <v>4</v>
      </c>
    </row>
    <row r="504" spans="1:15" ht="17.25" customHeight="1">
      <c r="A504" s="17" t="s">
        <v>17</v>
      </c>
      <c r="B504" s="100">
        <f t="shared" si="62"/>
        <v>0</v>
      </c>
      <c r="C504" s="101"/>
      <c r="D504" s="8" t="s">
        <v>4</v>
      </c>
      <c r="E504" s="36">
        <f>C495</f>
        <v>0</v>
      </c>
      <c r="F504" s="8" t="s">
        <v>4</v>
      </c>
      <c r="G504" s="98">
        <v>9800</v>
      </c>
      <c r="H504" s="99"/>
      <c r="I504" s="23" t="s">
        <v>3</v>
      </c>
      <c r="J504" s="33">
        <f t="shared" si="60"/>
        <v>0</v>
      </c>
      <c r="K504" s="8" t="s">
        <v>4</v>
      </c>
      <c r="L504" s="57"/>
      <c r="M504" s="8" t="s">
        <v>4</v>
      </c>
      <c r="N504" s="33">
        <f t="shared" si="61"/>
        <v>0</v>
      </c>
      <c r="O504" s="8" t="s">
        <v>4</v>
      </c>
    </row>
    <row r="505" spans="1:15" ht="17.25" customHeight="1">
      <c r="A505" s="17" t="s">
        <v>18</v>
      </c>
      <c r="B505" s="100">
        <f t="shared" si="62"/>
        <v>0</v>
      </c>
      <c r="C505" s="101"/>
      <c r="D505" s="8" t="s">
        <v>4</v>
      </c>
      <c r="E505" s="36">
        <f>C494</f>
        <v>0</v>
      </c>
      <c r="F505" s="8" t="s">
        <v>4</v>
      </c>
      <c r="G505" s="98">
        <v>13200</v>
      </c>
      <c r="H505" s="99"/>
      <c r="I505" s="23" t="s">
        <v>3</v>
      </c>
      <c r="J505" s="33">
        <f t="shared" si="60"/>
        <v>0</v>
      </c>
      <c r="K505" s="8" t="s">
        <v>4</v>
      </c>
      <c r="L505" s="57"/>
      <c r="M505" s="8" t="s">
        <v>4</v>
      </c>
      <c r="N505" s="33">
        <f t="shared" si="61"/>
        <v>0</v>
      </c>
      <c r="O505" s="8" t="s">
        <v>4</v>
      </c>
    </row>
    <row r="506" spans="1:15" ht="17.25" customHeight="1">
      <c r="A506" s="17" t="s">
        <v>19</v>
      </c>
      <c r="B506" s="100">
        <f t="shared" si="62"/>
        <v>0</v>
      </c>
      <c r="C506" s="101"/>
      <c r="D506" s="8" t="s">
        <v>4</v>
      </c>
      <c r="E506" s="36">
        <f>C494</f>
        <v>0</v>
      </c>
      <c r="F506" s="8" t="s">
        <v>4</v>
      </c>
      <c r="G506" s="98">
        <v>11100</v>
      </c>
      <c r="H506" s="99"/>
      <c r="I506" s="23" t="s">
        <v>3</v>
      </c>
      <c r="J506" s="33">
        <f t="shared" si="60"/>
        <v>0</v>
      </c>
      <c r="K506" s="8" t="s">
        <v>4</v>
      </c>
      <c r="L506" s="57"/>
      <c r="M506" s="8" t="s">
        <v>4</v>
      </c>
      <c r="N506" s="33">
        <f t="shared" si="61"/>
        <v>0</v>
      </c>
      <c r="O506" s="8" t="s">
        <v>4</v>
      </c>
    </row>
    <row r="507" spans="1:15" ht="17.25" customHeight="1">
      <c r="A507" s="17" t="s">
        <v>20</v>
      </c>
      <c r="B507" s="100">
        <f t="shared" si="62"/>
        <v>0</v>
      </c>
      <c r="C507" s="101"/>
      <c r="D507" s="8" t="s">
        <v>4</v>
      </c>
      <c r="E507" s="36">
        <f>C494</f>
        <v>0</v>
      </c>
      <c r="F507" s="8" t="s">
        <v>4</v>
      </c>
      <c r="G507" s="98">
        <v>13100</v>
      </c>
      <c r="H507" s="99"/>
      <c r="I507" s="23" t="s">
        <v>3</v>
      </c>
      <c r="J507" s="33">
        <f t="shared" si="60"/>
        <v>0</v>
      </c>
      <c r="K507" s="8" t="s">
        <v>4</v>
      </c>
      <c r="L507" s="57"/>
      <c r="M507" s="8" t="s">
        <v>4</v>
      </c>
      <c r="N507" s="33">
        <f t="shared" si="61"/>
        <v>0</v>
      </c>
      <c r="O507" s="8" t="s">
        <v>4</v>
      </c>
    </row>
    <row r="508" spans="1:15" ht="17.25" customHeight="1">
      <c r="A508" s="17" t="s">
        <v>21</v>
      </c>
      <c r="B508" s="100">
        <f t="shared" si="62"/>
        <v>0</v>
      </c>
      <c r="C508" s="101"/>
      <c r="D508" s="8" t="s">
        <v>4</v>
      </c>
      <c r="E508" s="36">
        <f>C495</f>
        <v>0</v>
      </c>
      <c r="F508" s="8" t="s">
        <v>4</v>
      </c>
      <c r="G508" s="98">
        <v>10200</v>
      </c>
      <c r="H508" s="99"/>
      <c r="I508" s="23" t="s">
        <v>3</v>
      </c>
      <c r="J508" s="33">
        <f t="shared" si="60"/>
        <v>0</v>
      </c>
      <c r="K508" s="8" t="s">
        <v>4</v>
      </c>
      <c r="L508" s="57"/>
      <c r="M508" s="8" t="s">
        <v>4</v>
      </c>
      <c r="N508" s="33">
        <f t="shared" si="61"/>
        <v>0</v>
      </c>
      <c r="O508" s="8" t="s">
        <v>4</v>
      </c>
    </row>
    <row r="509" spans="1:15" ht="17.25" customHeight="1">
      <c r="A509" s="17" t="s">
        <v>22</v>
      </c>
      <c r="B509" s="100">
        <f t="shared" si="62"/>
        <v>0</v>
      </c>
      <c r="C509" s="101"/>
      <c r="D509" s="8" t="s">
        <v>4</v>
      </c>
      <c r="E509" s="36">
        <f>C495</f>
        <v>0</v>
      </c>
      <c r="F509" s="8" t="s">
        <v>4</v>
      </c>
      <c r="G509" s="98">
        <v>10100</v>
      </c>
      <c r="H509" s="99"/>
      <c r="I509" s="23" t="s">
        <v>3</v>
      </c>
      <c r="J509" s="33">
        <f t="shared" si="60"/>
        <v>0</v>
      </c>
      <c r="K509" s="8" t="s">
        <v>4</v>
      </c>
      <c r="L509" s="57"/>
      <c r="M509" s="8" t="s">
        <v>4</v>
      </c>
      <c r="N509" s="33">
        <f t="shared" si="61"/>
        <v>0</v>
      </c>
      <c r="O509" s="8" t="s">
        <v>4</v>
      </c>
    </row>
    <row r="510" spans="1:15" ht="17.25" customHeight="1">
      <c r="A510" s="18" t="s">
        <v>23</v>
      </c>
      <c r="B510" s="102">
        <f t="shared" si="62"/>
        <v>0</v>
      </c>
      <c r="C510" s="103"/>
      <c r="D510" s="10" t="s">
        <v>4</v>
      </c>
      <c r="E510" s="37">
        <f>C495</f>
        <v>0</v>
      </c>
      <c r="F510" s="10" t="s">
        <v>4</v>
      </c>
      <c r="G510" s="104">
        <v>11800</v>
      </c>
      <c r="H510" s="105"/>
      <c r="I510" s="24" t="s">
        <v>3</v>
      </c>
      <c r="J510" s="34">
        <f t="shared" si="60"/>
        <v>0</v>
      </c>
      <c r="K510" s="29" t="s">
        <v>4</v>
      </c>
      <c r="L510" s="58"/>
      <c r="M510" s="29" t="s">
        <v>4</v>
      </c>
      <c r="N510" s="62">
        <f t="shared" si="61"/>
        <v>0</v>
      </c>
      <c r="O510" s="29" t="s">
        <v>4</v>
      </c>
    </row>
    <row r="511" spans="1:15" ht="17.25" customHeight="1">
      <c r="A511" s="65" t="s">
        <v>90</v>
      </c>
      <c r="B511" s="19"/>
      <c r="C511" s="19"/>
      <c r="D511" s="19"/>
      <c r="E511" s="19"/>
      <c r="F511" s="19"/>
      <c r="G511" s="28"/>
      <c r="H511" s="19"/>
      <c r="I511" s="19"/>
      <c r="J511" s="85" t="s">
        <v>95</v>
      </c>
      <c r="K511" s="86"/>
      <c r="L511" s="86"/>
      <c r="M511" s="87"/>
      <c r="N511" s="74">
        <f>SUM(N499:N510)</f>
        <v>0</v>
      </c>
      <c r="O511" s="75" t="s">
        <v>2</v>
      </c>
    </row>
    <row r="512" spans="1:15" ht="17.25" customHeight="1" thickBot="1">
      <c r="A512" s="48" t="s">
        <v>91</v>
      </c>
      <c r="B512" s="1"/>
      <c r="C512" s="1"/>
      <c r="D512" s="3"/>
      <c r="E512" s="1"/>
      <c r="F512" s="3"/>
      <c r="G512" s="3"/>
      <c r="H512" s="1"/>
      <c r="I512" s="1"/>
      <c r="J512" s="82" t="s">
        <v>96</v>
      </c>
      <c r="K512" s="83"/>
      <c r="L512" s="83"/>
      <c r="M512" s="84"/>
      <c r="N512" s="76">
        <f>N511*2</f>
        <v>0</v>
      </c>
      <c r="O512" s="77" t="s">
        <v>92</v>
      </c>
    </row>
    <row r="513" spans="1:15" ht="17.25" customHeight="1" thickTop="1" thickBot="1">
      <c r="J513" s="79" t="s">
        <v>97</v>
      </c>
      <c r="K513" s="80"/>
      <c r="L513" s="80"/>
      <c r="M513" s="81"/>
      <c r="N513" s="68">
        <f>ROUNDDOWN(N512*100/110,0)</f>
        <v>0</v>
      </c>
      <c r="O513" s="13" t="s">
        <v>2</v>
      </c>
    </row>
    <row r="514" spans="1:15" ht="14.25" customHeight="1" thickTop="1"/>
    <row r="515" spans="1:15" ht="14.25" customHeight="1"/>
    <row r="516" spans="1:15" ht="17.25" customHeight="1">
      <c r="A516" s="21" t="s">
        <v>45</v>
      </c>
      <c r="B516" s="21" t="s">
        <v>69</v>
      </c>
      <c r="C516" s="21"/>
      <c r="D516" s="3"/>
      <c r="E516" s="1"/>
      <c r="F516" s="3"/>
      <c r="G516" s="3"/>
      <c r="H516" s="1"/>
      <c r="I516" s="1"/>
      <c r="J516" s="1"/>
      <c r="K516" s="3"/>
      <c r="L516" s="1"/>
      <c r="M516" s="3"/>
    </row>
    <row r="517" spans="1:15" ht="17.25" customHeight="1">
      <c r="A517" s="4"/>
      <c r="B517" s="1"/>
      <c r="C517" s="1"/>
      <c r="D517" s="3"/>
      <c r="E517" s="48" t="s">
        <v>86</v>
      </c>
      <c r="F517" s="3"/>
      <c r="G517" s="3"/>
      <c r="H517" s="1"/>
      <c r="I517" s="1"/>
      <c r="J517" s="1"/>
      <c r="K517" s="3"/>
      <c r="L517" s="1"/>
      <c r="M517" s="3"/>
    </row>
    <row r="518" spans="1:15" ht="17.25" customHeight="1">
      <c r="A518" s="110" t="s">
        <v>83</v>
      </c>
      <c r="B518" s="111"/>
      <c r="C518" s="67"/>
      <c r="D518" s="52" t="s">
        <v>2</v>
      </c>
      <c r="E518" s="92" t="s">
        <v>80</v>
      </c>
      <c r="F518" s="93"/>
      <c r="G518" s="94">
        <v>297</v>
      </c>
      <c r="H518" s="95"/>
      <c r="I518" s="43" t="s">
        <v>82</v>
      </c>
      <c r="J518" s="90" t="s">
        <v>84</v>
      </c>
      <c r="K518" s="91"/>
      <c r="L518" s="47">
        <f>C518*G518*0.85</f>
        <v>0</v>
      </c>
      <c r="M518" s="53" t="s">
        <v>2</v>
      </c>
      <c r="N518" s="45"/>
    </row>
    <row r="519" spans="1:15" ht="17.25" customHeight="1">
      <c r="A519" s="112" t="s">
        <v>6</v>
      </c>
      <c r="B519" s="112"/>
      <c r="C519" s="67"/>
      <c r="D519" s="52" t="s">
        <v>2</v>
      </c>
      <c r="E519" s="54" t="s">
        <v>88</v>
      </c>
      <c r="F519" s="44"/>
      <c r="G519" s="39"/>
      <c r="H519" s="44"/>
      <c r="I519" s="44"/>
      <c r="J519" s="44"/>
      <c r="K519" s="44"/>
      <c r="L519" s="44"/>
      <c r="M519" s="44"/>
      <c r="N519" s="44"/>
    </row>
    <row r="520" spans="1:15" ht="17.25" customHeight="1">
      <c r="A520" s="112" t="s">
        <v>7</v>
      </c>
      <c r="B520" s="112"/>
      <c r="C520" s="67"/>
      <c r="D520" s="52" t="s">
        <v>2</v>
      </c>
      <c r="E520" s="54" t="s">
        <v>89</v>
      </c>
      <c r="F520" s="44"/>
      <c r="G520" s="44"/>
      <c r="H520" s="44"/>
      <c r="I520" s="44"/>
      <c r="J520" s="44"/>
      <c r="K520" s="44"/>
      <c r="L520" s="44"/>
      <c r="M520" s="44"/>
      <c r="N520" s="44"/>
    </row>
    <row r="521" spans="1:15" ht="17.25" customHeight="1">
      <c r="A521" s="14"/>
      <c r="B521" s="2"/>
      <c r="C521" s="15"/>
      <c r="D521" s="15"/>
      <c r="E521" s="49"/>
      <c r="F521" s="49"/>
      <c r="G521" s="49"/>
      <c r="H521" s="49"/>
      <c r="I521" s="49"/>
      <c r="J521" s="49"/>
      <c r="K521" s="49"/>
      <c r="L521" s="49"/>
      <c r="M521" s="49"/>
    </row>
    <row r="522" spans="1:15" ht="17.25" customHeight="1">
      <c r="A522" s="6"/>
      <c r="B522" s="88" t="s">
        <v>79</v>
      </c>
      <c r="C522" s="113"/>
      <c r="D522" s="89"/>
      <c r="E522" s="114" t="s">
        <v>0</v>
      </c>
      <c r="F522" s="115"/>
      <c r="G522" s="118" t="s">
        <v>5</v>
      </c>
      <c r="H522" s="119"/>
      <c r="I522" s="120"/>
      <c r="J522" s="88" t="s">
        <v>77</v>
      </c>
      <c r="K522" s="89"/>
      <c r="L522" s="88" t="s">
        <v>8</v>
      </c>
      <c r="M522" s="89"/>
      <c r="N522" s="88" t="s">
        <v>1</v>
      </c>
      <c r="O522" s="89"/>
    </row>
    <row r="523" spans="1:15" ht="17.25" customHeight="1">
      <c r="A523" s="7"/>
      <c r="B523" s="124" t="s">
        <v>9</v>
      </c>
      <c r="C523" s="125"/>
      <c r="D523" s="126"/>
      <c r="E523" s="116"/>
      <c r="F523" s="117"/>
      <c r="G523" s="121"/>
      <c r="H523" s="122"/>
      <c r="I523" s="123"/>
      <c r="J523" s="127" t="s">
        <v>78</v>
      </c>
      <c r="K523" s="128"/>
      <c r="L523" s="124" t="s">
        <v>10</v>
      </c>
      <c r="M523" s="126"/>
      <c r="N523" s="124" t="s">
        <v>87</v>
      </c>
      <c r="O523" s="126"/>
    </row>
    <row r="524" spans="1:15" ht="17.25" customHeight="1">
      <c r="A524" s="17" t="s">
        <v>12</v>
      </c>
      <c r="B524" s="106">
        <f>L518</f>
        <v>0</v>
      </c>
      <c r="C524" s="107"/>
      <c r="D524" s="9" t="s">
        <v>4</v>
      </c>
      <c r="E524" s="35">
        <f>C520</f>
        <v>0</v>
      </c>
      <c r="F524" s="9" t="s">
        <v>4</v>
      </c>
      <c r="G524" s="108">
        <v>41400</v>
      </c>
      <c r="H524" s="109"/>
      <c r="I524" s="22" t="s">
        <v>3</v>
      </c>
      <c r="J524" s="50">
        <f>E524*G524</f>
        <v>0</v>
      </c>
      <c r="K524" s="9" t="s">
        <v>2</v>
      </c>
      <c r="L524" s="56"/>
      <c r="M524" s="51" t="s">
        <v>2</v>
      </c>
      <c r="N524" s="46">
        <f>B524+J524-L524</f>
        <v>0</v>
      </c>
      <c r="O524" s="9" t="s">
        <v>2</v>
      </c>
    </row>
    <row r="525" spans="1:15" ht="17.25" customHeight="1">
      <c r="A525" s="17" t="s">
        <v>13</v>
      </c>
      <c r="B525" s="100">
        <f>B524</f>
        <v>0</v>
      </c>
      <c r="C525" s="101"/>
      <c r="D525" s="8" t="s">
        <v>4</v>
      </c>
      <c r="E525" s="36">
        <f>C520</f>
        <v>0</v>
      </c>
      <c r="F525" s="8" t="s">
        <v>4</v>
      </c>
      <c r="G525" s="98">
        <v>38400</v>
      </c>
      <c r="H525" s="99"/>
      <c r="I525" s="23" t="s">
        <v>3</v>
      </c>
      <c r="J525" s="33">
        <f t="shared" ref="J525:J535" si="63">E525*G525</f>
        <v>0</v>
      </c>
      <c r="K525" s="8" t="s">
        <v>2</v>
      </c>
      <c r="L525" s="57"/>
      <c r="M525" s="8" t="s">
        <v>2</v>
      </c>
      <c r="N525" s="33">
        <f t="shared" ref="N525:N535" si="64">B525+J525-L525</f>
        <v>0</v>
      </c>
      <c r="O525" s="8" t="s">
        <v>2</v>
      </c>
    </row>
    <row r="526" spans="1:15" ht="17.25" customHeight="1">
      <c r="A526" s="17" t="s">
        <v>14</v>
      </c>
      <c r="B526" s="100">
        <f t="shared" ref="B526:B535" si="65">B525</f>
        <v>0</v>
      </c>
      <c r="C526" s="101"/>
      <c r="D526" s="8" t="s">
        <v>4</v>
      </c>
      <c r="E526" s="36">
        <f>C520</f>
        <v>0</v>
      </c>
      <c r="F526" s="8" t="s">
        <v>4</v>
      </c>
      <c r="G526" s="98">
        <v>31800</v>
      </c>
      <c r="H526" s="99"/>
      <c r="I526" s="23" t="s">
        <v>3</v>
      </c>
      <c r="J526" s="33">
        <f t="shared" si="63"/>
        <v>0</v>
      </c>
      <c r="K526" s="8" t="s">
        <v>4</v>
      </c>
      <c r="L526" s="57"/>
      <c r="M526" s="8" t="s">
        <v>4</v>
      </c>
      <c r="N526" s="33">
        <f t="shared" si="64"/>
        <v>0</v>
      </c>
      <c r="O526" s="8" t="s">
        <v>4</v>
      </c>
    </row>
    <row r="527" spans="1:15" ht="17.25" customHeight="1">
      <c r="A527" s="17" t="s">
        <v>15</v>
      </c>
      <c r="B527" s="100">
        <f t="shared" si="65"/>
        <v>0</v>
      </c>
      <c r="C527" s="101"/>
      <c r="D527" s="8" t="s">
        <v>4</v>
      </c>
      <c r="E527" s="36">
        <f>C520</f>
        <v>0</v>
      </c>
      <c r="F527" s="8" t="s">
        <v>4</v>
      </c>
      <c r="G527" s="98">
        <v>32100</v>
      </c>
      <c r="H527" s="99"/>
      <c r="I527" s="23" t="s">
        <v>3</v>
      </c>
      <c r="J527" s="33">
        <f t="shared" si="63"/>
        <v>0</v>
      </c>
      <c r="K527" s="8" t="s">
        <v>4</v>
      </c>
      <c r="L527" s="57"/>
      <c r="M527" s="8" t="s">
        <v>4</v>
      </c>
      <c r="N527" s="33">
        <f t="shared" si="64"/>
        <v>0</v>
      </c>
      <c r="O527" s="8" t="s">
        <v>4</v>
      </c>
    </row>
    <row r="528" spans="1:15" ht="17.25" customHeight="1">
      <c r="A528" s="17" t="s">
        <v>16</v>
      </c>
      <c r="B528" s="100">
        <f t="shared" si="65"/>
        <v>0</v>
      </c>
      <c r="C528" s="101"/>
      <c r="D528" s="8" t="s">
        <v>4</v>
      </c>
      <c r="E528" s="36">
        <f>C520</f>
        <v>0</v>
      </c>
      <c r="F528" s="8" t="s">
        <v>4</v>
      </c>
      <c r="G528" s="98">
        <v>41600</v>
      </c>
      <c r="H528" s="99"/>
      <c r="I528" s="23" t="s">
        <v>3</v>
      </c>
      <c r="J528" s="33">
        <f t="shared" si="63"/>
        <v>0</v>
      </c>
      <c r="K528" s="8" t="s">
        <v>4</v>
      </c>
      <c r="L528" s="57"/>
      <c r="M528" s="8" t="s">
        <v>4</v>
      </c>
      <c r="N528" s="33">
        <f t="shared" si="64"/>
        <v>0</v>
      </c>
      <c r="O528" s="8" t="s">
        <v>4</v>
      </c>
    </row>
    <row r="529" spans="1:15" ht="17.25" customHeight="1">
      <c r="A529" s="17" t="s">
        <v>17</v>
      </c>
      <c r="B529" s="100">
        <f t="shared" si="65"/>
        <v>0</v>
      </c>
      <c r="C529" s="101"/>
      <c r="D529" s="8" t="s">
        <v>4</v>
      </c>
      <c r="E529" s="36">
        <f>C520</f>
        <v>0</v>
      </c>
      <c r="F529" s="8" t="s">
        <v>4</v>
      </c>
      <c r="G529" s="98">
        <v>45700</v>
      </c>
      <c r="H529" s="99"/>
      <c r="I529" s="23" t="s">
        <v>3</v>
      </c>
      <c r="J529" s="33">
        <f t="shared" si="63"/>
        <v>0</v>
      </c>
      <c r="K529" s="8" t="s">
        <v>4</v>
      </c>
      <c r="L529" s="57"/>
      <c r="M529" s="8" t="s">
        <v>4</v>
      </c>
      <c r="N529" s="33">
        <f t="shared" si="64"/>
        <v>0</v>
      </c>
      <c r="O529" s="8" t="s">
        <v>4</v>
      </c>
    </row>
    <row r="530" spans="1:15" ht="17.25" customHeight="1">
      <c r="A530" s="17" t="s">
        <v>18</v>
      </c>
      <c r="B530" s="100">
        <f t="shared" si="65"/>
        <v>0</v>
      </c>
      <c r="C530" s="101"/>
      <c r="D530" s="8" t="s">
        <v>4</v>
      </c>
      <c r="E530" s="36">
        <f>C519</f>
        <v>0</v>
      </c>
      <c r="F530" s="8" t="s">
        <v>4</v>
      </c>
      <c r="G530" s="98">
        <v>39800</v>
      </c>
      <c r="H530" s="99"/>
      <c r="I530" s="23" t="s">
        <v>28</v>
      </c>
      <c r="J530" s="33">
        <f t="shared" si="63"/>
        <v>0</v>
      </c>
      <c r="K530" s="8" t="s">
        <v>4</v>
      </c>
      <c r="L530" s="57"/>
      <c r="M530" s="8" t="s">
        <v>4</v>
      </c>
      <c r="N530" s="33">
        <f t="shared" si="64"/>
        <v>0</v>
      </c>
      <c r="O530" s="8" t="s">
        <v>4</v>
      </c>
    </row>
    <row r="531" spans="1:15" ht="17.25" customHeight="1">
      <c r="A531" s="17" t="s">
        <v>19</v>
      </c>
      <c r="B531" s="100">
        <f t="shared" si="65"/>
        <v>0</v>
      </c>
      <c r="C531" s="101"/>
      <c r="D531" s="8" t="s">
        <v>4</v>
      </c>
      <c r="E531" s="36">
        <f>C519</f>
        <v>0</v>
      </c>
      <c r="F531" s="8" t="s">
        <v>4</v>
      </c>
      <c r="G531" s="98">
        <v>26200</v>
      </c>
      <c r="H531" s="99"/>
      <c r="I531" s="23" t="s">
        <v>3</v>
      </c>
      <c r="J531" s="33">
        <f t="shared" si="63"/>
        <v>0</v>
      </c>
      <c r="K531" s="8" t="s">
        <v>4</v>
      </c>
      <c r="L531" s="57"/>
      <c r="M531" s="8" t="s">
        <v>4</v>
      </c>
      <c r="N531" s="33">
        <f t="shared" si="64"/>
        <v>0</v>
      </c>
      <c r="O531" s="8" t="s">
        <v>4</v>
      </c>
    </row>
    <row r="532" spans="1:15" ht="17.25" customHeight="1">
      <c r="A532" s="17" t="s">
        <v>20</v>
      </c>
      <c r="B532" s="100">
        <f t="shared" si="65"/>
        <v>0</v>
      </c>
      <c r="C532" s="101"/>
      <c r="D532" s="8" t="s">
        <v>4</v>
      </c>
      <c r="E532" s="36">
        <f>C519</f>
        <v>0</v>
      </c>
      <c r="F532" s="8" t="s">
        <v>4</v>
      </c>
      <c r="G532" s="98">
        <v>50200</v>
      </c>
      <c r="H532" s="99"/>
      <c r="I532" s="23" t="s">
        <v>3</v>
      </c>
      <c r="J532" s="33">
        <f t="shared" si="63"/>
        <v>0</v>
      </c>
      <c r="K532" s="8" t="s">
        <v>4</v>
      </c>
      <c r="L532" s="57"/>
      <c r="M532" s="8" t="s">
        <v>4</v>
      </c>
      <c r="N532" s="33">
        <f t="shared" si="64"/>
        <v>0</v>
      </c>
      <c r="O532" s="8" t="s">
        <v>4</v>
      </c>
    </row>
    <row r="533" spans="1:15" ht="17.25" customHeight="1">
      <c r="A533" s="17" t="s">
        <v>21</v>
      </c>
      <c r="B533" s="100">
        <f t="shared" si="65"/>
        <v>0</v>
      </c>
      <c r="C533" s="101"/>
      <c r="D533" s="8" t="s">
        <v>4</v>
      </c>
      <c r="E533" s="36">
        <f>C520</f>
        <v>0</v>
      </c>
      <c r="F533" s="8" t="s">
        <v>4</v>
      </c>
      <c r="G533" s="98">
        <v>45400</v>
      </c>
      <c r="H533" s="99"/>
      <c r="I533" s="23" t="s">
        <v>3</v>
      </c>
      <c r="J533" s="33">
        <f t="shared" si="63"/>
        <v>0</v>
      </c>
      <c r="K533" s="8" t="s">
        <v>4</v>
      </c>
      <c r="L533" s="57"/>
      <c r="M533" s="8" t="s">
        <v>4</v>
      </c>
      <c r="N533" s="33">
        <f t="shared" si="64"/>
        <v>0</v>
      </c>
      <c r="O533" s="8" t="s">
        <v>4</v>
      </c>
    </row>
    <row r="534" spans="1:15" ht="17.25" customHeight="1">
      <c r="A534" s="17" t="s">
        <v>22</v>
      </c>
      <c r="B534" s="100">
        <f t="shared" si="65"/>
        <v>0</v>
      </c>
      <c r="C534" s="101"/>
      <c r="D534" s="8" t="s">
        <v>4</v>
      </c>
      <c r="E534" s="36">
        <f>C520</f>
        <v>0</v>
      </c>
      <c r="F534" s="8" t="s">
        <v>4</v>
      </c>
      <c r="G534" s="98">
        <v>39900</v>
      </c>
      <c r="H534" s="99"/>
      <c r="I534" s="23" t="s">
        <v>3</v>
      </c>
      <c r="J534" s="33">
        <f t="shared" si="63"/>
        <v>0</v>
      </c>
      <c r="K534" s="8" t="s">
        <v>4</v>
      </c>
      <c r="L534" s="57"/>
      <c r="M534" s="8" t="s">
        <v>4</v>
      </c>
      <c r="N534" s="33">
        <f t="shared" si="64"/>
        <v>0</v>
      </c>
      <c r="O534" s="8" t="s">
        <v>4</v>
      </c>
    </row>
    <row r="535" spans="1:15" ht="17.25" customHeight="1">
      <c r="A535" s="18" t="s">
        <v>23</v>
      </c>
      <c r="B535" s="102">
        <f t="shared" si="65"/>
        <v>0</v>
      </c>
      <c r="C535" s="103"/>
      <c r="D535" s="10" t="s">
        <v>4</v>
      </c>
      <c r="E535" s="37">
        <f>C520</f>
        <v>0</v>
      </c>
      <c r="F535" s="10" t="s">
        <v>4</v>
      </c>
      <c r="G535" s="104">
        <v>36000</v>
      </c>
      <c r="H535" s="105"/>
      <c r="I535" s="24" t="s">
        <v>3</v>
      </c>
      <c r="J535" s="34">
        <f t="shared" si="63"/>
        <v>0</v>
      </c>
      <c r="K535" s="29" t="s">
        <v>4</v>
      </c>
      <c r="L535" s="58"/>
      <c r="M535" s="29" t="s">
        <v>4</v>
      </c>
      <c r="N535" s="62">
        <f t="shared" si="64"/>
        <v>0</v>
      </c>
      <c r="O535" s="29" t="s">
        <v>4</v>
      </c>
    </row>
    <row r="536" spans="1:15" ht="17.25" customHeight="1">
      <c r="A536" s="65" t="s">
        <v>90</v>
      </c>
      <c r="B536" s="19"/>
      <c r="C536" s="19"/>
      <c r="D536" s="19"/>
      <c r="E536" s="19"/>
      <c r="F536" s="19"/>
      <c r="G536" s="28"/>
      <c r="H536" s="19"/>
      <c r="I536" s="19"/>
      <c r="J536" s="85" t="s">
        <v>95</v>
      </c>
      <c r="K536" s="86"/>
      <c r="L536" s="86"/>
      <c r="M536" s="87"/>
      <c r="N536" s="74">
        <f>SUM(N524:N535)</f>
        <v>0</v>
      </c>
      <c r="O536" s="75" t="s">
        <v>2</v>
      </c>
    </row>
    <row r="537" spans="1:15" ht="17.25" customHeight="1" thickBot="1">
      <c r="A537" s="48" t="s">
        <v>91</v>
      </c>
      <c r="B537" s="1"/>
      <c r="C537" s="1"/>
      <c r="D537" s="3"/>
      <c r="E537" s="1"/>
      <c r="F537" s="3"/>
      <c r="G537" s="3"/>
      <c r="H537" s="1"/>
      <c r="I537" s="1"/>
      <c r="J537" s="82" t="s">
        <v>96</v>
      </c>
      <c r="K537" s="83"/>
      <c r="L537" s="83"/>
      <c r="M537" s="84"/>
      <c r="N537" s="76">
        <f>N536*2</f>
        <v>0</v>
      </c>
      <c r="O537" s="77" t="s">
        <v>92</v>
      </c>
    </row>
    <row r="538" spans="1:15" ht="17.25" customHeight="1" thickTop="1" thickBot="1">
      <c r="A538" s="1"/>
      <c r="B538" s="1"/>
      <c r="C538" s="1"/>
      <c r="D538" s="3"/>
      <c r="E538" s="1"/>
      <c r="F538" s="3"/>
      <c r="G538" s="3"/>
      <c r="H538" s="1"/>
      <c r="I538" s="1"/>
      <c r="J538" s="79" t="s">
        <v>97</v>
      </c>
      <c r="K538" s="80"/>
      <c r="L538" s="80"/>
      <c r="M538" s="81"/>
      <c r="N538" s="68">
        <f>ROUNDDOWN(N537*100/110,0)</f>
        <v>0</v>
      </c>
      <c r="O538" s="13" t="s">
        <v>2</v>
      </c>
    </row>
    <row r="539" spans="1:15" ht="17.25" customHeight="1" thickTop="1">
      <c r="A539" s="1"/>
      <c r="B539" s="1"/>
      <c r="C539" s="1"/>
      <c r="D539" s="3"/>
      <c r="E539" s="1"/>
      <c r="F539" s="3"/>
      <c r="G539" s="3"/>
      <c r="H539" s="1"/>
      <c r="I539" s="1"/>
      <c r="J539" s="1"/>
      <c r="K539" s="38"/>
      <c r="L539" s="38"/>
      <c r="M539" s="38"/>
      <c r="N539" s="39"/>
      <c r="O539" s="40"/>
    </row>
    <row r="540" spans="1:15" ht="17.25" customHeight="1">
      <c r="A540" s="21" t="s">
        <v>46</v>
      </c>
      <c r="B540" s="21" t="s">
        <v>70</v>
      </c>
      <c r="C540" s="21"/>
      <c r="D540" s="3"/>
      <c r="E540" s="1"/>
      <c r="F540" s="3"/>
      <c r="G540" s="3"/>
      <c r="H540" s="1"/>
      <c r="I540" s="1"/>
      <c r="J540" s="1"/>
      <c r="K540" s="3"/>
      <c r="L540" s="1"/>
      <c r="M540" s="3"/>
    </row>
    <row r="541" spans="1:15" ht="17.25" customHeight="1">
      <c r="A541" s="4"/>
      <c r="B541" s="1"/>
      <c r="C541" s="1"/>
      <c r="D541" s="3"/>
      <c r="E541" s="48" t="s">
        <v>86</v>
      </c>
      <c r="F541" s="3"/>
      <c r="G541" s="3"/>
      <c r="H541" s="1"/>
      <c r="I541" s="1"/>
      <c r="J541" s="1"/>
      <c r="K541" s="3"/>
      <c r="L541" s="1"/>
      <c r="M541" s="3"/>
    </row>
    <row r="542" spans="1:15" ht="17.25" customHeight="1">
      <c r="A542" s="110" t="s">
        <v>83</v>
      </c>
      <c r="B542" s="111"/>
      <c r="C542" s="67"/>
      <c r="D542" s="52" t="s">
        <v>2</v>
      </c>
      <c r="E542" s="92" t="s">
        <v>80</v>
      </c>
      <c r="F542" s="93"/>
      <c r="G542" s="94">
        <v>34</v>
      </c>
      <c r="H542" s="95"/>
      <c r="I542" s="43" t="s">
        <v>82</v>
      </c>
      <c r="J542" s="90" t="s">
        <v>84</v>
      </c>
      <c r="K542" s="91"/>
      <c r="L542" s="47">
        <f>C542*G542*0.85</f>
        <v>0</v>
      </c>
      <c r="M542" s="53" t="s">
        <v>2</v>
      </c>
      <c r="N542" s="45"/>
    </row>
    <row r="543" spans="1:15" ht="17.25" customHeight="1">
      <c r="A543" s="112" t="s">
        <v>6</v>
      </c>
      <c r="B543" s="112"/>
      <c r="C543" s="67"/>
      <c r="D543" s="52" t="s">
        <v>2</v>
      </c>
      <c r="E543" s="54" t="s">
        <v>88</v>
      </c>
      <c r="F543" s="44"/>
      <c r="G543" s="39"/>
      <c r="H543" s="44"/>
      <c r="I543" s="44"/>
      <c r="J543" s="44"/>
      <c r="K543" s="44"/>
      <c r="L543" s="44"/>
      <c r="M543" s="44"/>
      <c r="N543" s="44"/>
    </row>
    <row r="544" spans="1:15" ht="17.25" customHeight="1">
      <c r="A544" s="112" t="s">
        <v>7</v>
      </c>
      <c r="B544" s="112"/>
      <c r="C544" s="67"/>
      <c r="D544" s="52" t="s">
        <v>2</v>
      </c>
      <c r="E544" s="54" t="s">
        <v>89</v>
      </c>
      <c r="F544" s="44"/>
      <c r="G544" s="44"/>
      <c r="H544" s="44"/>
      <c r="I544" s="44"/>
      <c r="J544" s="44"/>
      <c r="K544" s="44"/>
      <c r="L544" s="44"/>
      <c r="M544" s="44"/>
      <c r="N544" s="44"/>
    </row>
    <row r="545" spans="1:15" ht="17.25" customHeight="1">
      <c r="A545" s="14"/>
      <c r="B545" s="2"/>
      <c r="C545" s="15"/>
      <c r="D545" s="15"/>
      <c r="E545" s="49"/>
      <c r="F545" s="49"/>
      <c r="G545" s="49"/>
      <c r="H545" s="49"/>
      <c r="I545" s="49"/>
      <c r="J545" s="49"/>
      <c r="K545" s="49"/>
      <c r="L545" s="49"/>
      <c r="M545" s="49"/>
    </row>
    <row r="546" spans="1:15" ht="17.25" customHeight="1">
      <c r="A546" s="6"/>
      <c r="B546" s="88" t="s">
        <v>79</v>
      </c>
      <c r="C546" s="113"/>
      <c r="D546" s="89"/>
      <c r="E546" s="114" t="s">
        <v>0</v>
      </c>
      <c r="F546" s="115"/>
      <c r="G546" s="118" t="s">
        <v>5</v>
      </c>
      <c r="H546" s="119"/>
      <c r="I546" s="120"/>
      <c r="J546" s="88" t="s">
        <v>77</v>
      </c>
      <c r="K546" s="89"/>
      <c r="L546" s="88" t="s">
        <v>8</v>
      </c>
      <c r="M546" s="89"/>
      <c r="N546" s="88" t="s">
        <v>1</v>
      </c>
      <c r="O546" s="89"/>
    </row>
    <row r="547" spans="1:15" ht="17.25" customHeight="1">
      <c r="A547" s="7"/>
      <c r="B547" s="124" t="s">
        <v>9</v>
      </c>
      <c r="C547" s="125"/>
      <c r="D547" s="126"/>
      <c r="E547" s="116"/>
      <c r="F547" s="117"/>
      <c r="G547" s="121"/>
      <c r="H547" s="122"/>
      <c r="I547" s="123"/>
      <c r="J547" s="127" t="s">
        <v>78</v>
      </c>
      <c r="K547" s="128"/>
      <c r="L547" s="124" t="s">
        <v>10</v>
      </c>
      <c r="M547" s="126"/>
      <c r="N547" s="124" t="s">
        <v>87</v>
      </c>
      <c r="O547" s="126"/>
    </row>
    <row r="548" spans="1:15" ht="17.25" customHeight="1">
      <c r="A548" s="17" t="s">
        <v>12</v>
      </c>
      <c r="B548" s="106">
        <f>L542</f>
        <v>0</v>
      </c>
      <c r="C548" s="107"/>
      <c r="D548" s="9" t="s">
        <v>4</v>
      </c>
      <c r="E548" s="35">
        <f>C544</f>
        <v>0</v>
      </c>
      <c r="F548" s="9" t="s">
        <v>4</v>
      </c>
      <c r="G548" s="108">
        <v>2100</v>
      </c>
      <c r="H548" s="109"/>
      <c r="I548" s="22" t="s">
        <v>3</v>
      </c>
      <c r="J548" s="50">
        <f>E548*G548</f>
        <v>0</v>
      </c>
      <c r="K548" s="9" t="s">
        <v>2</v>
      </c>
      <c r="L548" s="56"/>
      <c r="M548" s="51" t="s">
        <v>2</v>
      </c>
      <c r="N548" s="46">
        <f>B548+J548-L548</f>
        <v>0</v>
      </c>
      <c r="O548" s="9" t="s">
        <v>2</v>
      </c>
    </row>
    <row r="549" spans="1:15" ht="17.25" customHeight="1">
      <c r="A549" s="17" t="s">
        <v>13</v>
      </c>
      <c r="B549" s="100">
        <f>B548</f>
        <v>0</v>
      </c>
      <c r="C549" s="101"/>
      <c r="D549" s="8" t="s">
        <v>4</v>
      </c>
      <c r="E549" s="36">
        <f>C544</f>
        <v>0</v>
      </c>
      <c r="F549" s="8" t="s">
        <v>4</v>
      </c>
      <c r="G549" s="98">
        <v>1700</v>
      </c>
      <c r="H549" s="99"/>
      <c r="I549" s="23" t="s">
        <v>3</v>
      </c>
      <c r="J549" s="33">
        <f t="shared" ref="J549:J559" si="66">E549*G549</f>
        <v>0</v>
      </c>
      <c r="K549" s="8" t="s">
        <v>2</v>
      </c>
      <c r="L549" s="57"/>
      <c r="M549" s="8" t="s">
        <v>2</v>
      </c>
      <c r="N549" s="33">
        <f t="shared" ref="N549:N559" si="67">B549+J549-L549</f>
        <v>0</v>
      </c>
      <c r="O549" s="8" t="s">
        <v>2</v>
      </c>
    </row>
    <row r="550" spans="1:15" ht="17.25" customHeight="1">
      <c r="A550" s="17" t="s">
        <v>14</v>
      </c>
      <c r="B550" s="100">
        <f t="shared" ref="B550:B559" si="68">B549</f>
        <v>0</v>
      </c>
      <c r="C550" s="101"/>
      <c r="D550" s="8" t="s">
        <v>4</v>
      </c>
      <c r="E550" s="36">
        <f>C544</f>
        <v>0</v>
      </c>
      <c r="F550" s="8" t="s">
        <v>4</v>
      </c>
      <c r="G550" s="98">
        <v>1700</v>
      </c>
      <c r="H550" s="99"/>
      <c r="I550" s="23" t="s">
        <v>3</v>
      </c>
      <c r="J550" s="33">
        <f t="shared" si="66"/>
        <v>0</v>
      </c>
      <c r="K550" s="8" t="s">
        <v>4</v>
      </c>
      <c r="L550" s="57"/>
      <c r="M550" s="8" t="s">
        <v>4</v>
      </c>
      <c r="N550" s="33">
        <f t="shared" si="67"/>
        <v>0</v>
      </c>
      <c r="O550" s="8" t="s">
        <v>4</v>
      </c>
    </row>
    <row r="551" spans="1:15" ht="17.25" customHeight="1">
      <c r="A551" s="17" t="s">
        <v>15</v>
      </c>
      <c r="B551" s="100">
        <f t="shared" si="68"/>
        <v>0</v>
      </c>
      <c r="C551" s="101"/>
      <c r="D551" s="8" t="s">
        <v>4</v>
      </c>
      <c r="E551" s="36">
        <f>C544</f>
        <v>0</v>
      </c>
      <c r="F551" s="8" t="s">
        <v>4</v>
      </c>
      <c r="G551" s="98">
        <v>1400</v>
      </c>
      <c r="H551" s="99"/>
      <c r="I551" s="23" t="s">
        <v>3</v>
      </c>
      <c r="J551" s="33">
        <f t="shared" si="66"/>
        <v>0</v>
      </c>
      <c r="K551" s="8" t="s">
        <v>4</v>
      </c>
      <c r="L551" s="57"/>
      <c r="M551" s="8" t="s">
        <v>4</v>
      </c>
      <c r="N551" s="33">
        <f t="shared" si="67"/>
        <v>0</v>
      </c>
      <c r="O551" s="8" t="s">
        <v>4</v>
      </c>
    </row>
    <row r="552" spans="1:15" ht="17.25" customHeight="1">
      <c r="A552" s="17" t="s">
        <v>16</v>
      </c>
      <c r="B552" s="100">
        <f t="shared" si="68"/>
        <v>0</v>
      </c>
      <c r="C552" s="101"/>
      <c r="D552" s="8" t="s">
        <v>4</v>
      </c>
      <c r="E552" s="36">
        <f>C544</f>
        <v>0</v>
      </c>
      <c r="F552" s="8" t="s">
        <v>4</v>
      </c>
      <c r="G552" s="98">
        <v>1200</v>
      </c>
      <c r="H552" s="99"/>
      <c r="I552" s="23" t="s">
        <v>3</v>
      </c>
      <c r="J552" s="33">
        <f t="shared" si="66"/>
        <v>0</v>
      </c>
      <c r="K552" s="8" t="s">
        <v>4</v>
      </c>
      <c r="L552" s="57"/>
      <c r="M552" s="8" t="s">
        <v>4</v>
      </c>
      <c r="N552" s="33">
        <f t="shared" si="67"/>
        <v>0</v>
      </c>
      <c r="O552" s="8" t="s">
        <v>4</v>
      </c>
    </row>
    <row r="553" spans="1:15" ht="17.25" customHeight="1">
      <c r="A553" s="17" t="s">
        <v>17</v>
      </c>
      <c r="B553" s="100">
        <f t="shared" si="68"/>
        <v>0</v>
      </c>
      <c r="C553" s="101"/>
      <c r="D553" s="8" t="s">
        <v>4</v>
      </c>
      <c r="E553" s="36">
        <f>C544</f>
        <v>0</v>
      </c>
      <c r="F553" s="8" t="s">
        <v>4</v>
      </c>
      <c r="G553" s="98">
        <v>1300</v>
      </c>
      <c r="H553" s="99"/>
      <c r="I553" s="23" t="s">
        <v>3</v>
      </c>
      <c r="J553" s="33">
        <f t="shared" si="66"/>
        <v>0</v>
      </c>
      <c r="K553" s="8" t="s">
        <v>4</v>
      </c>
      <c r="L553" s="57"/>
      <c r="M553" s="8" t="s">
        <v>4</v>
      </c>
      <c r="N553" s="33">
        <f t="shared" si="67"/>
        <v>0</v>
      </c>
      <c r="O553" s="8" t="s">
        <v>4</v>
      </c>
    </row>
    <row r="554" spans="1:15" ht="17.25" customHeight="1">
      <c r="A554" s="17" t="s">
        <v>18</v>
      </c>
      <c r="B554" s="100">
        <f t="shared" si="68"/>
        <v>0</v>
      </c>
      <c r="C554" s="101"/>
      <c r="D554" s="8" t="s">
        <v>4</v>
      </c>
      <c r="E554" s="36">
        <f>C543</f>
        <v>0</v>
      </c>
      <c r="F554" s="8" t="s">
        <v>4</v>
      </c>
      <c r="G554" s="98">
        <v>2000</v>
      </c>
      <c r="H554" s="99"/>
      <c r="I554" s="23" t="s">
        <v>3</v>
      </c>
      <c r="J554" s="33">
        <f t="shared" si="66"/>
        <v>0</v>
      </c>
      <c r="K554" s="8" t="s">
        <v>4</v>
      </c>
      <c r="L554" s="57"/>
      <c r="M554" s="8" t="s">
        <v>4</v>
      </c>
      <c r="N554" s="33">
        <f t="shared" si="67"/>
        <v>0</v>
      </c>
      <c r="O554" s="8" t="s">
        <v>4</v>
      </c>
    </row>
    <row r="555" spans="1:15" ht="17.25" customHeight="1">
      <c r="A555" s="17" t="s">
        <v>19</v>
      </c>
      <c r="B555" s="100">
        <f t="shared" si="68"/>
        <v>0</v>
      </c>
      <c r="C555" s="101"/>
      <c r="D555" s="8" t="s">
        <v>4</v>
      </c>
      <c r="E555" s="36">
        <f>C543</f>
        <v>0</v>
      </c>
      <c r="F555" s="8" t="s">
        <v>4</v>
      </c>
      <c r="G555" s="98">
        <v>2000</v>
      </c>
      <c r="H555" s="99"/>
      <c r="I555" s="23" t="s">
        <v>3</v>
      </c>
      <c r="J555" s="33">
        <f t="shared" si="66"/>
        <v>0</v>
      </c>
      <c r="K555" s="8" t="s">
        <v>4</v>
      </c>
      <c r="L555" s="57"/>
      <c r="M555" s="8" t="s">
        <v>4</v>
      </c>
      <c r="N555" s="33">
        <f t="shared" si="67"/>
        <v>0</v>
      </c>
      <c r="O555" s="8" t="s">
        <v>4</v>
      </c>
    </row>
    <row r="556" spans="1:15" ht="17.25" customHeight="1">
      <c r="A556" s="17" t="s">
        <v>20</v>
      </c>
      <c r="B556" s="100">
        <f t="shared" si="68"/>
        <v>0</v>
      </c>
      <c r="C556" s="101"/>
      <c r="D556" s="8" t="s">
        <v>4</v>
      </c>
      <c r="E556" s="36">
        <f>C543</f>
        <v>0</v>
      </c>
      <c r="F556" s="8" t="s">
        <v>4</v>
      </c>
      <c r="G556" s="98">
        <v>1900</v>
      </c>
      <c r="H556" s="99"/>
      <c r="I556" s="23" t="s">
        <v>3</v>
      </c>
      <c r="J556" s="33">
        <f t="shared" si="66"/>
        <v>0</v>
      </c>
      <c r="K556" s="8" t="s">
        <v>4</v>
      </c>
      <c r="L556" s="57"/>
      <c r="M556" s="8" t="s">
        <v>4</v>
      </c>
      <c r="N556" s="33">
        <f t="shared" si="67"/>
        <v>0</v>
      </c>
      <c r="O556" s="8" t="s">
        <v>4</v>
      </c>
    </row>
    <row r="557" spans="1:15" ht="17.25" customHeight="1">
      <c r="A557" s="17" t="s">
        <v>21</v>
      </c>
      <c r="B557" s="100">
        <f t="shared" si="68"/>
        <v>0</v>
      </c>
      <c r="C557" s="101"/>
      <c r="D557" s="8" t="s">
        <v>4</v>
      </c>
      <c r="E557" s="36">
        <f>C544</f>
        <v>0</v>
      </c>
      <c r="F557" s="8" t="s">
        <v>4</v>
      </c>
      <c r="G557" s="98">
        <v>1400</v>
      </c>
      <c r="H557" s="99"/>
      <c r="I557" s="23" t="s">
        <v>3</v>
      </c>
      <c r="J557" s="33">
        <f t="shared" si="66"/>
        <v>0</v>
      </c>
      <c r="K557" s="8" t="s">
        <v>4</v>
      </c>
      <c r="L557" s="57"/>
      <c r="M557" s="8" t="s">
        <v>4</v>
      </c>
      <c r="N557" s="33">
        <f t="shared" si="67"/>
        <v>0</v>
      </c>
      <c r="O557" s="8" t="s">
        <v>4</v>
      </c>
    </row>
    <row r="558" spans="1:15" ht="17.25" customHeight="1">
      <c r="A558" s="17" t="s">
        <v>22</v>
      </c>
      <c r="B558" s="100">
        <f t="shared" si="68"/>
        <v>0</v>
      </c>
      <c r="C558" s="101"/>
      <c r="D558" s="8" t="s">
        <v>4</v>
      </c>
      <c r="E558" s="36">
        <f>C544</f>
        <v>0</v>
      </c>
      <c r="F558" s="8" t="s">
        <v>4</v>
      </c>
      <c r="G558" s="98">
        <v>1100</v>
      </c>
      <c r="H558" s="99"/>
      <c r="I558" s="23" t="s">
        <v>3</v>
      </c>
      <c r="J558" s="33">
        <f t="shared" si="66"/>
        <v>0</v>
      </c>
      <c r="K558" s="8" t="s">
        <v>4</v>
      </c>
      <c r="L558" s="57"/>
      <c r="M558" s="8" t="s">
        <v>4</v>
      </c>
      <c r="N558" s="33">
        <f t="shared" si="67"/>
        <v>0</v>
      </c>
      <c r="O558" s="8" t="s">
        <v>4</v>
      </c>
    </row>
    <row r="559" spans="1:15" ht="17.25" customHeight="1">
      <c r="A559" s="18" t="s">
        <v>23</v>
      </c>
      <c r="B559" s="102">
        <f t="shared" si="68"/>
        <v>0</v>
      </c>
      <c r="C559" s="103"/>
      <c r="D559" s="10" t="s">
        <v>4</v>
      </c>
      <c r="E559" s="37">
        <f>C544</f>
        <v>0</v>
      </c>
      <c r="F559" s="10" t="s">
        <v>4</v>
      </c>
      <c r="G559" s="104">
        <v>2200</v>
      </c>
      <c r="H559" s="105"/>
      <c r="I559" s="24" t="s">
        <v>3</v>
      </c>
      <c r="J559" s="34">
        <f t="shared" si="66"/>
        <v>0</v>
      </c>
      <c r="K559" s="29" t="s">
        <v>4</v>
      </c>
      <c r="L559" s="58"/>
      <c r="M559" s="29" t="s">
        <v>4</v>
      </c>
      <c r="N559" s="62">
        <f t="shared" si="67"/>
        <v>0</v>
      </c>
      <c r="O559" s="29" t="s">
        <v>4</v>
      </c>
    </row>
    <row r="560" spans="1:15" ht="17.25" customHeight="1">
      <c r="A560" s="65" t="s">
        <v>90</v>
      </c>
      <c r="B560" s="19"/>
      <c r="C560" s="19"/>
      <c r="D560" s="19"/>
      <c r="E560" s="19"/>
      <c r="F560" s="19"/>
      <c r="G560" s="28"/>
      <c r="H560" s="19"/>
      <c r="I560" s="19"/>
      <c r="J560" s="85" t="s">
        <v>95</v>
      </c>
      <c r="K560" s="86"/>
      <c r="L560" s="86"/>
      <c r="M560" s="87"/>
      <c r="N560" s="74">
        <f>SUM(N548:N559)</f>
        <v>0</v>
      </c>
      <c r="O560" s="75" t="s">
        <v>2</v>
      </c>
    </row>
    <row r="561" spans="1:15" ht="17.25" customHeight="1" thickBot="1">
      <c r="A561" s="48" t="s">
        <v>91</v>
      </c>
      <c r="B561" s="1"/>
      <c r="C561" s="1"/>
      <c r="D561" s="3"/>
      <c r="E561" s="1"/>
      <c r="F561" s="3"/>
      <c r="G561" s="3"/>
      <c r="H561" s="1"/>
      <c r="I561" s="1"/>
      <c r="J561" s="82" t="s">
        <v>96</v>
      </c>
      <c r="K561" s="83"/>
      <c r="L561" s="83"/>
      <c r="M561" s="84"/>
      <c r="N561" s="76">
        <f>N560*2</f>
        <v>0</v>
      </c>
      <c r="O561" s="77" t="s">
        <v>92</v>
      </c>
    </row>
    <row r="562" spans="1:15" ht="15.75" customHeight="1" thickTop="1" thickBot="1">
      <c r="J562" s="79" t="s">
        <v>97</v>
      </c>
      <c r="K562" s="80"/>
      <c r="L562" s="80"/>
      <c r="M562" s="81"/>
      <c r="N562" s="68">
        <f>ROUNDDOWN(N561*100/110,0)</f>
        <v>0</v>
      </c>
      <c r="O562" s="13" t="s">
        <v>2</v>
      </c>
    </row>
    <row r="563" spans="1:15" ht="14.25" customHeight="1" thickTop="1"/>
    <row r="564" spans="1:15" ht="14.25" customHeight="1"/>
    <row r="565" spans="1:15" ht="17.25" customHeight="1">
      <c r="A565" s="21" t="s">
        <v>47</v>
      </c>
      <c r="B565" s="21" t="s">
        <v>71</v>
      </c>
      <c r="C565" s="21"/>
      <c r="D565" s="3"/>
      <c r="E565" s="1"/>
      <c r="F565" s="3"/>
      <c r="G565" s="3"/>
      <c r="H565" s="1"/>
      <c r="I565" s="1"/>
      <c r="J565" s="1"/>
      <c r="K565" s="3"/>
      <c r="L565" s="1"/>
      <c r="M565" s="3"/>
    </row>
    <row r="566" spans="1:15" ht="17.25" customHeight="1">
      <c r="A566" s="4"/>
      <c r="B566" s="1"/>
      <c r="C566" s="1"/>
      <c r="D566" s="3"/>
      <c r="E566" s="48" t="s">
        <v>86</v>
      </c>
      <c r="F566" s="3"/>
      <c r="G566" s="3"/>
      <c r="H566" s="1"/>
      <c r="I566" s="1"/>
      <c r="J566" s="1"/>
      <c r="K566" s="3"/>
      <c r="L566" s="1"/>
      <c r="M566" s="3"/>
    </row>
    <row r="567" spans="1:15" ht="17.25" customHeight="1">
      <c r="A567" s="110" t="s">
        <v>83</v>
      </c>
      <c r="B567" s="111"/>
      <c r="C567" s="67"/>
      <c r="D567" s="52" t="s">
        <v>2</v>
      </c>
      <c r="E567" s="92" t="s">
        <v>80</v>
      </c>
      <c r="F567" s="93"/>
      <c r="G567" s="94">
        <v>43</v>
      </c>
      <c r="H567" s="95"/>
      <c r="I567" s="43" t="s">
        <v>82</v>
      </c>
      <c r="J567" s="90" t="s">
        <v>84</v>
      </c>
      <c r="K567" s="91"/>
      <c r="L567" s="47">
        <f>C567*G567*0.85</f>
        <v>0</v>
      </c>
      <c r="M567" s="53" t="s">
        <v>2</v>
      </c>
      <c r="N567" s="45"/>
    </row>
    <row r="568" spans="1:15" ht="17.25" customHeight="1">
      <c r="A568" s="112" t="s">
        <v>6</v>
      </c>
      <c r="B568" s="112"/>
      <c r="C568" s="67"/>
      <c r="D568" s="52" t="s">
        <v>2</v>
      </c>
      <c r="E568" s="54" t="s">
        <v>88</v>
      </c>
      <c r="F568" s="44"/>
      <c r="G568" s="39"/>
      <c r="H568" s="44"/>
      <c r="I568" s="44"/>
      <c r="J568" s="44"/>
      <c r="K568" s="44"/>
      <c r="L568" s="44"/>
      <c r="M568" s="44"/>
      <c r="N568" s="44"/>
    </row>
    <row r="569" spans="1:15" ht="17.25" customHeight="1">
      <c r="A569" s="112" t="s">
        <v>7</v>
      </c>
      <c r="B569" s="112"/>
      <c r="C569" s="67"/>
      <c r="D569" s="52" t="s">
        <v>2</v>
      </c>
      <c r="E569" s="54" t="s">
        <v>89</v>
      </c>
      <c r="F569" s="44"/>
      <c r="G569" s="44"/>
      <c r="H569" s="44"/>
      <c r="I569" s="44"/>
      <c r="J569" s="44"/>
      <c r="K569" s="44"/>
      <c r="L569" s="44"/>
      <c r="M569" s="44"/>
      <c r="N569" s="44"/>
    </row>
    <row r="570" spans="1:15" ht="17.25" customHeight="1">
      <c r="A570" s="14"/>
      <c r="B570" s="2"/>
      <c r="C570" s="15"/>
      <c r="D570" s="15"/>
      <c r="E570" s="49"/>
      <c r="F570" s="49"/>
      <c r="G570" s="49"/>
      <c r="H570" s="49"/>
      <c r="I570" s="49"/>
      <c r="J570" s="49"/>
      <c r="K570" s="49"/>
      <c r="L570" s="49"/>
      <c r="M570" s="49"/>
    </row>
    <row r="571" spans="1:15" ht="17.25" customHeight="1">
      <c r="A571" s="6"/>
      <c r="B571" s="88" t="s">
        <v>79</v>
      </c>
      <c r="C571" s="113"/>
      <c r="D571" s="89"/>
      <c r="E571" s="114" t="s">
        <v>0</v>
      </c>
      <c r="F571" s="115"/>
      <c r="G571" s="118" t="s">
        <v>5</v>
      </c>
      <c r="H571" s="119"/>
      <c r="I571" s="120"/>
      <c r="J571" s="88" t="s">
        <v>77</v>
      </c>
      <c r="K571" s="89"/>
      <c r="L571" s="88" t="s">
        <v>8</v>
      </c>
      <c r="M571" s="89"/>
      <c r="N571" s="88" t="s">
        <v>1</v>
      </c>
      <c r="O571" s="89"/>
    </row>
    <row r="572" spans="1:15" ht="17.25" customHeight="1">
      <c r="A572" s="7"/>
      <c r="B572" s="124" t="s">
        <v>9</v>
      </c>
      <c r="C572" s="125"/>
      <c r="D572" s="126"/>
      <c r="E572" s="116"/>
      <c r="F572" s="117"/>
      <c r="G572" s="121"/>
      <c r="H572" s="122"/>
      <c r="I572" s="123"/>
      <c r="J572" s="127" t="s">
        <v>78</v>
      </c>
      <c r="K572" s="128"/>
      <c r="L572" s="124" t="s">
        <v>10</v>
      </c>
      <c r="M572" s="126"/>
      <c r="N572" s="124" t="s">
        <v>87</v>
      </c>
      <c r="O572" s="126"/>
    </row>
    <row r="573" spans="1:15" ht="17.25" customHeight="1">
      <c r="A573" s="17" t="s">
        <v>12</v>
      </c>
      <c r="B573" s="106">
        <f>L567</f>
        <v>0</v>
      </c>
      <c r="C573" s="107"/>
      <c r="D573" s="9" t="s">
        <v>4</v>
      </c>
      <c r="E573" s="35">
        <f>C569</f>
        <v>0</v>
      </c>
      <c r="F573" s="9" t="s">
        <v>4</v>
      </c>
      <c r="G573" s="108">
        <v>2700</v>
      </c>
      <c r="H573" s="109"/>
      <c r="I573" s="22" t="s">
        <v>3</v>
      </c>
      <c r="J573" s="50">
        <f>E573*G573</f>
        <v>0</v>
      </c>
      <c r="K573" s="9" t="s">
        <v>2</v>
      </c>
      <c r="L573" s="56"/>
      <c r="M573" s="51" t="s">
        <v>2</v>
      </c>
      <c r="N573" s="46">
        <f>B573+J573-L573</f>
        <v>0</v>
      </c>
      <c r="O573" s="9" t="s">
        <v>2</v>
      </c>
    </row>
    <row r="574" spans="1:15" ht="17.25" customHeight="1">
      <c r="A574" s="17" t="s">
        <v>13</v>
      </c>
      <c r="B574" s="100">
        <f>B573</f>
        <v>0</v>
      </c>
      <c r="C574" s="101"/>
      <c r="D574" s="8" t="s">
        <v>4</v>
      </c>
      <c r="E574" s="36">
        <f>C569</f>
        <v>0</v>
      </c>
      <c r="F574" s="8" t="s">
        <v>4</v>
      </c>
      <c r="G574" s="98">
        <v>3000</v>
      </c>
      <c r="H574" s="99"/>
      <c r="I574" s="23" t="s">
        <v>3</v>
      </c>
      <c r="J574" s="33">
        <f t="shared" ref="J574:J584" si="69">E574*G574</f>
        <v>0</v>
      </c>
      <c r="K574" s="8" t="s">
        <v>2</v>
      </c>
      <c r="L574" s="57"/>
      <c r="M574" s="8" t="s">
        <v>2</v>
      </c>
      <c r="N574" s="33">
        <f t="shared" ref="N574:N584" si="70">B574+J574-L574</f>
        <v>0</v>
      </c>
      <c r="O574" s="8" t="s">
        <v>2</v>
      </c>
    </row>
    <row r="575" spans="1:15" ht="17.25" customHeight="1">
      <c r="A575" s="17" t="s">
        <v>14</v>
      </c>
      <c r="B575" s="100">
        <f t="shared" ref="B575:B584" si="71">B574</f>
        <v>0</v>
      </c>
      <c r="C575" s="101"/>
      <c r="D575" s="8" t="s">
        <v>4</v>
      </c>
      <c r="E575" s="36">
        <f>C569</f>
        <v>0</v>
      </c>
      <c r="F575" s="8" t="s">
        <v>4</v>
      </c>
      <c r="G575" s="98">
        <v>2900</v>
      </c>
      <c r="H575" s="99"/>
      <c r="I575" s="23" t="s">
        <v>3</v>
      </c>
      <c r="J575" s="33">
        <f t="shared" si="69"/>
        <v>0</v>
      </c>
      <c r="K575" s="8" t="s">
        <v>4</v>
      </c>
      <c r="L575" s="57"/>
      <c r="M575" s="8" t="s">
        <v>4</v>
      </c>
      <c r="N575" s="33">
        <f t="shared" si="70"/>
        <v>0</v>
      </c>
      <c r="O575" s="8" t="s">
        <v>4</v>
      </c>
    </row>
    <row r="576" spans="1:15" ht="17.25" customHeight="1">
      <c r="A576" s="17" t="s">
        <v>15</v>
      </c>
      <c r="B576" s="100">
        <f t="shared" si="71"/>
        <v>0</v>
      </c>
      <c r="C576" s="101"/>
      <c r="D576" s="8" t="s">
        <v>4</v>
      </c>
      <c r="E576" s="36">
        <f>C569</f>
        <v>0</v>
      </c>
      <c r="F576" s="8" t="s">
        <v>4</v>
      </c>
      <c r="G576" s="98">
        <v>1200</v>
      </c>
      <c r="H576" s="99"/>
      <c r="I576" s="23" t="s">
        <v>3</v>
      </c>
      <c r="J576" s="33">
        <f t="shared" si="69"/>
        <v>0</v>
      </c>
      <c r="K576" s="8" t="s">
        <v>4</v>
      </c>
      <c r="L576" s="57"/>
      <c r="M576" s="8" t="s">
        <v>4</v>
      </c>
      <c r="N576" s="33">
        <f t="shared" si="70"/>
        <v>0</v>
      </c>
      <c r="O576" s="8" t="s">
        <v>4</v>
      </c>
    </row>
    <row r="577" spans="1:15" ht="17.25" customHeight="1">
      <c r="A577" s="17" t="s">
        <v>16</v>
      </c>
      <c r="B577" s="100">
        <f t="shared" si="71"/>
        <v>0</v>
      </c>
      <c r="C577" s="101"/>
      <c r="D577" s="8" t="s">
        <v>4</v>
      </c>
      <c r="E577" s="36">
        <f>C569</f>
        <v>0</v>
      </c>
      <c r="F577" s="8" t="s">
        <v>4</v>
      </c>
      <c r="G577" s="98">
        <v>1200</v>
      </c>
      <c r="H577" s="99"/>
      <c r="I577" s="23" t="s">
        <v>3</v>
      </c>
      <c r="J577" s="33">
        <f t="shared" si="69"/>
        <v>0</v>
      </c>
      <c r="K577" s="8" t="s">
        <v>4</v>
      </c>
      <c r="L577" s="57"/>
      <c r="M577" s="8" t="s">
        <v>4</v>
      </c>
      <c r="N577" s="33">
        <f t="shared" si="70"/>
        <v>0</v>
      </c>
      <c r="O577" s="8" t="s">
        <v>4</v>
      </c>
    </row>
    <row r="578" spans="1:15" ht="17.25" customHeight="1">
      <c r="A578" s="17" t="s">
        <v>17</v>
      </c>
      <c r="B578" s="100">
        <f t="shared" si="71"/>
        <v>0</v>
      </c>
      <c r="C578" s="101"/>
      <c r="D578" s="8" t="s">
        <v>4</v>
      </c>
      <c r="E578" s="36">
        <f>C569</f>
        <v>0</v>
      </c>
      <c r="F578" s="8" t="s">
        <v>4</v>
      </c>
      <c r="G578" s="98">
        <v>1400</v>
      </c>
      <c r="H578" s="99"/>
      <c r="I578" s="23" t="s">
        <v>3</v>
      </c>
      <c r="J578" s="33">
        <f t="shared" si="69"/>
        <v>0</v>
      </c>
      <c r="K578" s="8" t="s">
        <v>4</v>
      </c>
      <c r="L578" s="57"/>
      <c r="M578" s="8" t="s">
        <v>4</v>
      </c>
      <c r="N578" s="33">
        <f t="shared" si="70"/>
        <v>0</v>
      </c>
      <c r="O578" s="8" t="s">
        <v>4</v>
      </c>
    </row>
    <row r="579" spans="1:15" ht="17.25" customHeight="1">
      <c r="A579" s="17" t="s">
        <v>18</v>
      </c>
      <c r="B579" s="100">
        <f t="shared" si="71"/>
        <v>0</v>
      </c>
      <c r="C579" s="101"/>
      <c r="D579" s="8" t="s">
        <v>4</v>
      </c>
      <c r="E579" s="36">
        <f>C568</f>
        <v>0</v>
      </c>
      <c r="F579" s="8" t="s">
        <v>4</v>
      </c>
      <c r="G579" s="98">
        <v>2900</v>
      </c>
      <c r="H579" s="99"/>
      <c r="I579" s="23" t="s">
        <v>28</v>
      </c>
      <c r="J579" s="33">
        <f t="shared" si="69"/>
        <v>0</v>
      </c>
      <c r="K579" s="8" t="s">
        <v>4</v>
      </c>
      <c r="L579" s="57"/>
      <c r="M579" s="8" t="s">
        <v>4</v>
      </c>
      <c r="N579" s="33">
        <f t="shared" si="70"/>
        <v>0</v>
      </c>
      <c r="O579" s="8" t="s">
        <v>4</v>
      </c>
    </row>
    <row r="580" spans="1:15" ht="17.25" customHeight="1">
      <c r="A580" s="17" t="s">
        <v>19</v>
      </c>
      <c r="B580" s="100">
        <f t="shared" si="71"/>
        <v>0</v>
      </c>
      <c r="C580" s="101"/>
      <c r="D580" s="8" t="s">
        <v>4</v>
      </c>
      <c r="E580" s="36">
        <f>C568</f>
        <v>0</v>
      </c>
      <c r="F580" s="8" t="s">
        <v>4</v>
      </c>
      <c r="G580" s="98">
        <v>2700</v>
      </c>
      <c r="H580" s="99"/>
      <c r="I580" s="23" t="s">
        <v>3</v>
      </c>
      <c r="J580" s="33">
        <f t="shared" si="69"/>
        <v>0</v>
      </c>
      <c r="K580" s="8" t="s">
        <v>4</v>
      </c>
      <c r="L580" s="57"/>
      <c r="M580" s="8" t="s">
        <v>4</v>
      </c>
      <c r="N580" s="33">
        <f t="shared" si="70"/>
        <v>0</v>
      </c>
      <c r="O580" s="8" t="s">
        <v>4</v>
      </c>
    </row>
    <row r="581" spans="1:15" ht="17.25" customHeight="1">
      <c r="A581" s="17" t="s">
        <v>20</v>
      </c>
      <c r="B581" s="100">
        <f t="shared" si="71"/>
        <v>0</v>
      </c>
      <c r="C581" s="101"/>
      <c r="D581" s="8" t="s">
        <v>4</v>
      </c>
      <c r="E581" s="36">
        <f>C568</f>
        <v>0</v>
      </c>
      <c r="F581" s="8" t="s">
        <v>4</v>
      </c>
      <c r="G581" s="98">
        <v>2400</v>
      </c>
      <c r="H581" s="99"/>
      <c r="I581" s="23" t="s">
        <v>3</v>
      </c>
      <c r="J581" s="33">
        <f t="shared" si="69"/>
        <v>0</v>
      </c>
      <c r="K581" s="8" t="s">
        <v>4</v>
      </c>
      <c r="L581" s="57"/>
      <c r="M581" s="8" t="s">
        <v>4</v>
      </c>
      <c r="N581" s="33">
        <f t="shared" si="70"/>
        <v>0</v>
      </c>
      <c r="O581" s="8" t="s">
        <v>4</v>
      </c>
    </row>
    <row r="582" spans="1:15" ht="17.25" customHeight="1">
      <c r="A582" s="17" t="s">
        <v>21</v>
      </c>
      <c r="B582" s="100">
        <f t="shared" si="71"/>
        <v>0</v>
      </c>
      <c r="C582" s="101"/>
      <c r="D582" s="8" t="s">
        <v>4</v>
      </c>
      <c r="E582" s="36">
        <f>C569</f>
        <v>0</v>
      </c>
      <c r="F582" s="8" t="s">
        <v>4</v>
      </c>
      <c r="G582" s="98">
        <v>1600</v>
      </c>
      <c r="H582" s="99"/>
      <c r="I582" s="23" t="s">
        <v>3</v>
      </c>
      <c r="J582" s="33">
        <f t="shared" si="69"/>
        <v>0</v>
      </c>
      <c r="K582" s="8" t="s">
        <v>4</v>
      </c>
      <c r="L582" s="57"/>
      <c r="M582" s="8" t="s">
        <v>4</v>
      </c>
      <c r="N582" s="33">
        <f t="shared" si="70"/>
        <v>0</v>
      </c>
      <c r="O582" s="8" t="s">
        <v>4</v>
      </c>
    </row>
    <row r="583" spans="1:15" ht="17.25" customHeight="1">
      <c r="A583" s="17" t="s">
        <v>22</v>
      </c>
      <c r="B583" s="100">
        <f t="shared" si="71"/>
        <v>0</v>
      </c>
      <c r="C583" s="101"/>
      <c r="D583" s="8" t="s">
        <v>4</v>
      </c>
      <c r="E583" s="36">
        <f>C569</f>
        <v>0</v>
      </c>
      <c r="F583" s="8" t="s">
        <v>4</v>
      </c>
      <c r="G583" s="98">
        <v>1700</v>
      </c>
      <c r="H583" s="99"/>
      <c r="I583" s="23" t="s">
        <v>3</v>
      </c>
      <c r="J583" s="33">
        <f t="shared" si="69"/>
        <v>0</v>
      </c>
      <c r="K583" s="8" t="s">
        <v>4</v>
      </c>
      <c r="L583" s="57"/>
      <c r="M583" s="8" t="s">
        <v>4</v>
      </c>
      <c r="N583" s="33">
        <f t="shared" si="70"/>
        <v>0</v>
      </c>
      <c r="O583" s="8" t="s">
        <v>4</v>
      </c>
    </row>
    <row r="584" spans="1:15" ht="17.25" customHeight="1">
      <c r="A584" s="18" t="s">
        <v>23</v>
      </c>
      <c r="B584" s="102">
        <f t="shared" si="71"/>
        <v>0</v>
      </c>
      <c r="C584" s="103"/>
      <c r="D584" s="10" t="s">
        <v>4</v>
      </c>
      <c r="E584" s="37">
        <f>C569</f>
        <v>0</v>
      </c>
      <c r="F584" s="10" t="s">
        <v>4</v>
      </c>
      <c r="G584" s="104">
        <v>3400</v>
      </c>
      <c r="H584" s="105"/>
      <c r="I584" s="24" t="s">
        <v>3</v>
      </c>
      <c r="J584" s="34">
        <f t="shared" si="69"/>
        <v>0</v>
      </c>
      <c r="K584" s="29" t="s">
        <v>4</v>
      </c>
      <c r="L584" s="58"/>
      <c r="M584" s="29" t="s">
        <v>4</v>
      </c>
      <c r="N584" s="62">
        <f t="shared" si="70"/>
        <v>0</v>
      </c>
      <c r="O584" s="29" t="s">
        <v>4</v>
      </c>
    </row>
    <row r="585" spans="1:15" ht="17.25" customHeight="1">
      <c r="A585" s="65" t="s">
        <v>90</v>
      </c>
      <c r="B585" s="19"/>
      <c r="C585" s="19"/>
      <c r="D585" s="19"/>
      <c r="E585" s="19"/>
      <c r="F585" s="19"/>
      <c r="G585" s="28"/>
      <c r="H585" s="19"/>
      <c r="I585" s="19"/>
      <c r="J585" s="85" t="s">
        <v>95</v>
      </c>
      <c r="K585" s="86"/>
      <c r="L585" s="86"/>
      <c r="M585" s="87"/>
      <c r="N585" s="74">
        <f>SUM(N573:N584)</f>
        <v>0</v>
      </c>
      <c r="O585" s="75" t="s">
        <v>2</v>
      </c>
    </row>
    <row r="586" spans="1:15" ht="17.25" customHeight="1" thickBot="1">
      <c r="A586" s="48" t="s">
        <v>91</v>
      </c>
      <c r="B586" s="1"/>
      <c r="C586" s="1"/>
      <c r="D586" s="3"/>
      <c r="E586" s="1"/>
      <c r="F586" s="3"/>
      <c r="G586" s="3"/>
      <c r="H586" s="1"/>
      <c r="I586" s="1"/>
      <c r="J586" s="82" t="s">
        <v>96</v>
      </c>
      <c r="K586" s="83"/>
      <c r="L586" s="83"/>
      <c r="M586" s="84"/>
      <c r="N586" s="76">
        <f>N585*2</f>
        <v>0</v>
      </c>
      <c r="O586" s="77" t="s">
        <v>92</v>
      </c>
    </row>
    <row r="587" spans="1:15" ht="17.25" customHeight="1" thickTop="1" thickBot="1">
      <c r="A587" s="1"/>
      <c r="B587" s="1"/>
      <c r="C587" s="1"/>
      <c r="D587" s="3"/>
      <c r="E587" s="1"/>
      <c r="F587" s="3"/>
      <c r="G587" s="3"/>
      <c r="H587" s="1"/>
      <c r="I587" s="1"/>
      <c r="J587" s="79" t="s">
        <v>97</v>
      </c>
      <c r="K587" s="80"/>
      <c r="L587" s="80"/>
      <c r="M587" s="81"/>
      <c r="N587" s="68">
        <f>ROUNDDOWN(N586*100/110,0)</f>
        <v>0</v>
      </c>
      <c r="O587" s="13" t="s">
        <v>2</v>
      </c>
    </row>
    <row r="588" spans="1:15" ht="17.25" customHeight="1" thickTop="1">
      <c r="A588" s="1"/>
      <c r="B588" s="1"/>
      <c r="C588" s="1"/>
      <c r="D588" s="3"/>
      <c r="E588" s="1"/>
      <c r="F588" s="3"/>
      <c r="G588" s="3"/>
      <c r="H588" s="1"/>
      <c r="I588" s="1"/>
      <c r="J588" s="1"/>
      <c r="K588" s="38"/>
      <c r="L588" s="38"/>
      <c r="M588" s="38"/>
      <c r="N588" s="39"/>
      <c r="O588" s="40"/>
    </row>
    <row r="589" spans="1:15" ht="17.25" customHeight="1">
      <c r="A589" s="21" t="s">
        <v>48</v>
      </c>
      <c r="B589" s="21" t="s">
        <v>72</v>
      </c>
      <c r="C589" s="21"/>
      <c r="D589" s="3"/>
      <c r="E589" s="1"/>
      <c r="F589" s="3"/>
      <c r="G589" s="3"/>
      <c r="H589" s="1"/>
      <c r="I589" s="1"/>
      <c r="J589" s="1"/>
      <c r="K589" s="3"/>
      <c r="L589" s="1"/>
      <c r="M589" s="3"/>
    </row>
    <row r="590" spans="1:15" ht="17.25" customHeight="1">
      <c r="A590" s="4"/>
      <c r="B590" s="1"/>
      <c r="C590" s="1"/>
      <c r="D590" s="3"/>
      <c r="E590" s="48" t="s">
        <v>86</v>
      </c>
      <c r="F590" s="3"/>
      <c r="G590" s="3"/>
      <c r="H590" s="1"/>
      <c r="I590" s="1"/>
      <c r="J590" s="1"/>
      <c r="K590" s="3"/>
      <c r="L590" s="1"/>
      <c r="M590" s="3"/>
    </row>
    <row r="591" spans="1:15" ht="17.25" customHeight="1">
      <c r="A591" s="110" t="s">
        <v>83</v>
      </c>
      <c r="B591" s="111"/>
      <c r="C591" s="67"/>
      <c r="D591" s="52" t="s">
        <v>2</v>
      </c>
      <c r="E591" s="92" t="s">
        <v>80</v>
      </c>
      <c r="F591" s="93"/>
      <c r="G591" s="132">
        <v>96</v>
      </c>
      <c r="H591" s="133"/>
      <c r="I591" s="43" t="s">
        <v>82</v>
      </c>
      <c r="J591" s="90" t="s">
        <v>84</v>
      </c>
      <c r="K591" s="91"/>
      <c r="L591" s="47">
        <f>C591*G591*0.85</f>
        <v>0</v>
      </c>
      <c r="M591" s="53" t="s">
        <v>2</v>
      </c>
      <c r="N591" s="45"/>
    </row>
    <row r="592" spans="1:15" ht="17.25" customHeight="1">
      <c r="A592" s="112" t="s">
        <v>6</v>
      </c>
      <c r="B592" s="112"/>
      <c r="C592" s="67"/>
      <c r="D592" s="52" t="s">
        <v>2</v>
      </c>
      <c r="E592" s="54" t="s">
        <v>88</v>
      </c>
      <c r="F592" s="44"/>
      <c r="G592" s="39"/>
      <c r="H592" s="44"/>
      <c r="I592" s="44"/>
      <c r="J592" s="44"/>
      <c r="K592" s="44"/>
      <c r="L592" s="44"/>
      <c r="M592" s="44"/>
      <c r="N592" s="44"/>
    </row>
    <row r="593" spans="1:15" ht="17.25" customHeight="1">
      <c r="A593" s="112" t="s">
        <v>7</v>
      </c>
      <c r="B593" s="112"/>
      <c r="C593" s="67"/>
      <c r="D593" s="52" t="s">
        <v>2</v>
      </c>
      <c r="E593" s="54" t="s">
        <v>89</v>
      </c>
      <c r="F593" s="44"/>
      <c r="G593" s="44"/>
      <c r="H593" s="44"/>
      <c r="I593" s="44"/>
      <c r="J593" s="44"/>
      <c r="K593" s="44"/>
      <c r="L593" s="44"/>
      <c r="M593" s="44"/>
      <c r="N593" s="44"/>
    </row>
    <row r="594" spans="1:15" ht="17.25" customHeight="1">
      <c r="A594" s="14"/>
      <c r="B594" s="2"/>
      <c r="C594" s="15"/>
      <c r="D594" s="15"/>
      <c r="E594" s="49"/>
      <c r="F594" s="49"/>
      <c r="G594" s="49"/>
      <c r="H594" s="49"/>
      <c r="I594" s="49"/>
      <c r="J594" s="49"/>
      <c r="K594" s="49"/>
      <c r="L594" s="49"/>
      <c r="M594" s="49"/>
    </row>
    <row r="595" spans="1:15" ht="17.25" customHeight="1">
      <c r="A595" s="6"/>
      <c r="B595" s="88" t="s">
        <v>79</v>
      </c>
      <c r="C595" s="113"/>
      <c r="D595" s="89"/>
      <c r="E595" s="114" t="s">
        <v>0</v>
      </c>
      <c r="F595" s="115"/>
      <c r="G595" s="118" t="s">
        <v>5</v>
      </c>
      <c r="H595" s="119"/>
      <c r="I595" s="120"/>
      <c r="J595" s="88" t="s">
        <v>77</v>
      </c>
      <c r="K595" s="89"/>
      <c r="L595" s="88" t="s">
        <v>8</v>
      </c>
      <c r="M595" s="89"/>
      <c r="N595" s="88" t="s">
        <v>1</v>
      </c>
      <c r="O595" s="89"/>
    </row>
    <row r="596" spans="1:15" ht="17.25" customHeight="1">
      <c r="A596" s="7"/>
      <c r="B596" s="124" t="s">
        <v>9</v>
      </c>
      <c r="C596" s="125"/>
      <c r="D596" s="126"/>
      <c r="E596" s="116"/>
      <c r="F596" s="117"/>
      <c r="G596" s="121"/>
      <c r="H596" s="122"/>
      <c r="I596" s="123"/>
      <c r="J596" s="127" t="s">
        <v>78</v>
      </c>
      <c r="K596" s="128"/>
      <c r="L596" s="124" t="s">
        <v>10</v>
      </c>
      <c r="M596" s="126"/>
      <c r="N596" s="124" t="s">
        <v>87</v>
      </c>
      <c r="O596" s="126"/>
    </row>
    <row r="597" spans="1:15" ht="17.25" customHeight="1">
      <c r="A597" s="17" t="s">
        <v>12</v>
      </c>
      <c r="B597" s="106">
        <f>L591</f>
        <v>0</v>
      </c>
      <c r="C597" s="107"/>
      <c r="D597" s="9" t="s">
        <v>4</v>
      </c>
      <c r="E597" s="35">
        <f>C593</f>
        <v>0</v>
      </c>
      <c r="F597" s="9" t="s">
        <v>4</v>
      </c>
      <c r="G597" s="108">
        <v>10100</v>
      </c>
      <c r="H597" s="109"/>
      <c r="I597" s="22" t="s">
        <v>3</v>
      </c>
      <c r="J597" s="50">
        <f>E597*G597</f>
        <v>0</v>
      </c>
      <c r="K597" s="9" t="s">
        <v>2</v>
      </c>
      <c r="L597" s="56"/>
      <c r="M597" s="51" t="s">
        <v>2</v>
      </c>
      <c r="N597" s="46">
        <f>B597+J597-L597</f>
        <v>0</v>
      </c>
      <c r="O597" s="9" t="s">
        <v>2</v>
      </c>
    </row>
    <row r="598" spans="1:15" ht="17.25" customHeight="1">
      <c r="A598" s="17" t="s">
        <v>13</v>
      </c>
      <c r="B598" s="100">
        <f>B597</f>
        <v>0</v>
      </c>
      <c r="C598" s="101"/>
      <c r="D598" s="8" t="s">
        <v>4</v>
      </c>
      <c r="E598" s="36">
        <f>C593</f>
        <v>0</v>
      </c>
      <c r="F598" s="8" t="s">
        <v>4</v>
      </c>
      <c r="G598" s="98">
        <v>11600</v>
      </c>
      <c r="H598" s="99"/>
      <c r="I598" s="23" t="s">
        <v>3</v>
      </c>
      <c r="J598" s="33">
        <f t="shared" ref="J598:J608" si="72">E598*G598</f>
        <v>0</v>
      </c>
      <c r="K598" s="8" t="s">
        <v>2</v>
      </c>
      <c r="L598" s="57"/>
      <c r="M598" s="8" t="s">
        <v>2</v>
      </c>
      <c r="N598" s="33">
        <f t="shared" ref="N598:N608" si="73">B598+J598-L598</f>
        <v>0</v>
      </c>
      <c r="O598" s="8" t="s">
        <v>2</v>
      </c>
    </row>
    <row r="599" spans="1:15" ht="17.25" customHeight="1">
      <c r="A599" s="17" t="s">
        <v>14</v>
      </c>
      <c r="B599" s="100">
        <f t="shared" ref="B599:B608" si="74">B598</f>
        <v>0</v>
      </c>
      <c r="C599" s="101"/>
      <c r="D599" s="8" t="s">
        <v>4</v>
      </c>
      <c r="E599" s="36">
        <f>C593</f>
        <v>0</v>
      </c>
      <c r="F599" s="8" t="s">
        <v>4</v>
      </c>
      <c r="G599" s="98">
        <v>10300</v>
      </c>
      <c r="H599" s="99"/>
      <c r="I599" s="23" t="s">
        <v>3</v>
      </c>
      <c r="J599" s="33">
        <f t="shared" si="72"/>
        <v>0</v>
      </c>
      <c r="K599" s="8" t="s">
        <v>4</v>
      </c>
      <c r="L599" s="57"/>
      <c r="M599" s="8" t="s">
        <v>4</v>
      </c>
      <c r="N599" s="33">
        <f t="shared" si="73"/>
        <v>0</v>
      </c>
      <c r="O599" s="8" t="s">
        <v>4</v>
      </c>
    </row>
    <row r="600" spans="1:15" ht="17.25" customHeight="1">
      <c r="A600" s="17" t="s">
        <v>15</v>
      </c>
      <c r="B600" s="100">
        <f t="shared" si="74"/>
        <v>0</v>
      </c>
      <c r="C600" s="101"/>
      <c r="D600" s="8" t="s">
        <v>4</v>
      </c>
      <c r="E600" s="36">
        <f>C593</f>
        <v>0</v>
      </c>
      <c r="F600" s="8" t="s">
        <v>4</v>
      </c>
      <c r="G600" s="98">
        <v>7900</v>
      </c>
      <c r="H600" s="99"/>
      <c r="I600" s="23" t="s">
        <v>3</v>
      </c>
      <c r="J600" s="33">
        <f t="shared" si="72"/>
        <v>0</v>
      </c>
      <c r="K600" s="8" t="s">
        <v>4</v>
      </c>
      <c r="L600" s="57"/>
      <c r="M600" s="8" t="s">
        <v>4</v>
      </c>
      <c r="N600" s="33">
        <f t="shared" si="73"/>
        <v>0</v>
      </c>
      <c r="O600" s="8" t="s">
        <v>4</v>
      </c>
    </row>
    <row r="601" spans="1:15" ht="17.25" customHeight="1">
      <c r="A601" s="17" t="s">
        <v>16</v>
      </c>
      <c r="B601" s="100">
        <f t="shared" si="74"/>
        <v>0</v>
      </c>
      <c r="C601" s="101"/>
      <c r="D601" s="8" t="s">
        <v>4</v>
      </c>
      <c r="E601" s="36">
        <f>C593</f>
        <v>0</v>
      </c>
      <c r="F601" s="8" t="s">
        <v>4</v>
      </c>
      <c r="G601" s="98">
        <v>4400</v>
      </c>
      <c r="H601" s="99"/>
      <c r="I601" s="23" t="s">
        <v>3</v>
      </c>
      <c r="J601" s="33">
        <f t="shared" si="72"/>
        <v>0</v>
      </c>
      <c r="K601" s="8" t="s">
        <v>4</v>
      </c>
      <c r="L601" s="57"/>
      <c r="M601" s="8" t="s">
        <v>4</v>
      </c>
      <c r="N601" s="33">
        <f t="shared" si="73"/>
        <v>0</v>
      </c>
      <c r="O601" s="8" t="s">
        <v>4</v>
      </c>
    </row>
    <row r="602" spans="1:15" ht="17.25" customHeight="1">
      <c r="A602" s="17" t="s">
        <v>17</v>
      </c>
      <c r="B602" s="100">
        <f t="shared" si="74"/>
        <v>0</v>
      </c>
      <c r="C602" s="101"/>
      <c r="D602" s="8" t="s">
        <v>4</v>
      </c>
      <c r="E602" s="36">
        <f>C593</f>
        <v>0</v>
      </c>
      <c r="F602" s="8" t="s">
        <v>4</v>
      </c>
      <c r="G602" s="98">
        <v>5500</v>
      </c>
      <c r="H602" s="99"/>
      <c r="I602" s="23" t="s">
        <v>3</v>
      </c>
      <c r="J602" s="33">
        <f t="shared" si="72"/>
        <v>0</v>
      </c>
      <c r="K602" s="8" t="s">
        <v>4</v>
      </c>
      <c r="L602" s="57"/>
      <c r="M602" s="8" t="s">
        <v>4</v>
      </c>
      <c r="N602" s="33">
        <f t="shared" si="73"/>
        <v>0</v>
      </c>
      <c r="O602" s="8" t="s">
        <v>4</v>
      </c>
    </row>
    <row r="603" spans="1:15" ht="17.25" customHeight="1">
      <c r="A603" s="17" t="s">
        <v>18</v>
      </c>
      <c r="B603" s="100">
        <f t="shared" si="74"/>
        <v>0</v>
      </c>
      <c r="C603" s="101"/>
      <c r="D603" s="8" t="s">
        <v>4</v>
      </c>
      <c r="E603" s="36">
        <f>C592</f>
        <v>0</v>
      </c>
      <c r="F603" s="8" t="s">
        <v>4</v>
      </c>
      <c r="G603" s="98">
        <v>9500</v>
      </c>
      <c r="H603" s="99"/>
      <c r="I603" s="23" t="s">
        <v>3</v>
      </c>
      <c r="J603" s="33">
        <f t="shared" si="72"/>
        <v>0</v>
      </c>
      <c r="K603" s="8" t="s">
        <v>4</v>
      </c>
      <c r="L603" s="57"/>
      <c r="M603" s="8" t="s">
        <v>4</v>
      </c>
      <c r="N603" s="33">
        <f t="shared" si="73"/>
        <v>0</v>
      </c>
      <c r="O603" s="8" t="s">
        <v>4</v>
      </c>
    </row>
    <row r="604" spans="1:15" ht="17.25" customHeight="1">
      <c r="A604" s="17" t="s">
        <v>19</v>
      </c>
      <c r="B604" s="100">
        <f t="shared" si="74"/>
        <v>0</v>
      </c>
      <c r="C604" s="101"/>
      <c r="D604" s="8" t="s">
        <v>4</v>
      </c>
      <c r="E604" s="36">
        <f>C592</f>
        <v>0</v>
      </c>
      <c r="F604" s="8" t="s">
        <v>4</v>
      </c>
      <c r="G604" s="98">
        <v>13000</v>
      </c>
      <c r="H604" s="99"/>
      <c r="I604" s="23" t="s">
        <v>3</v>
      </c>
      <c r="J604" s="33">
        <f t="shared" si="72"/>
        <v>0</v>
      </c>
      <c r="K604" s="8" t="s">
        <v>4</v>
      </c>
      <c r="L604" s="57"/>
      <c r="M604" s="8" t="s">
        <v>4</v>
      </c>
      <c r="N604" s="33">
        <f t="shared" si="73"/>
        <v>0</v>
      </c>
      <c r="O604" s="8" t="s">
        <v>4</v>
      </c>
    </row>
    <row r="605" spans="1:15" ht="17.25" customHeight="1">
      <c r="A605" s="17" t="s">
        <v>20</v>
      </c>
      <c r="B605" s="100">
        <f t="shared" si="74"/>
        <v>0</v>
      </c>
      <c r="C605" s="101"/>
      <c r="D605" s="8" t="s">
        <v>4</v>
      </c>
      <c r="E605" s="36">
        <f>C592</f>
        <v>0</v>
      </c>
      <c r="F605" s="8" t="s">
        <v>4</v>
      </c>
      <c r="G605" s="98">
        <v>12200</v>
      </c>
      <c r="H605" s="99"/>
      <c r="I605" s="23" t="s">
        <v>3</v>
      </c>
      <c r="J605" s="33">
        <f t="shared" si="72"/>
        <v>0</v>
      </c>
      <c r="K605" s="8" t="s">
        <v>4</v>
      </c>
      <c r="L605" s="57"/>
      <c r="M605" s="8" t="s">
        <v>4</v>
      </c>
      <c r="N605" s="33">
        <f t="shared" si="73"/>
        <v>0</v>
      </c>
      <c r="O605" s="8" t="s">
        <v>4</v>
      </c>
    </row>
    <row r="606" spans="1:15" ht="17.25" customHeight="1">
      <c r="A606" s="17" t="s">
        <v>21</v>
      </c>
      <c r="B606" s="100">
        <f t="shared" si="74"/>
        <v>0</v>
      </c>
      <c r="C606" s="101"/>
      <c r="D606" s="8" t="s">
        <v>4</v>
      </c>
      <c r="E606" s="36">
        <f>C593</f>
        <v>0</v>
      </c>
      <c r="F606" s="8" t="s">
        <v>4</v>
      </c>
      <c r="G606" s="98">
        <v>8900</v>
      </c>
      <c r="H606" s="99"/>
      <c r="I606" s="23" t="s">
        <v>3</v>
      </c>
      <c r="J606" s="33">
        <f t="shared" si="72"/>
        <v>0</v>
      </c>
      <c r="K606" s="8" t="s">
        <v>4</v>
      </c>
      <c r="L606" s="57"/>
      <c r="M606" s="8" t="s">
        <v>4</v>
      </c>
      <c r="N606" s="33">
        <f t="shared" si="73"/>
        <v>0</v>
      </c>
      <c r="O606" s="8" t="s">
        <v>4</v>
      </c>
    </row>
    <row r="607" spans="1:15" ht="17.25" customHeight="1">
      <c r="A607" s="17" t="s">
        <v>22</v>
      </c>
      <c r="B607" s="100">
        <f t="shared" si="74"/>
        <v>0</v>
      </c>
      <c r="C607" s="101"/>
      <c r="D607" s="8" t="s">
        <v>4</v>
      </c>
      <c r="E607" s="36">
        <f>C593</f>
        <v>0</v>
      </c>
      <c r="F607" s="8" t="s">
        <v>4</v>
      </c>
      <c r="G607" s="98">
        <v>5100</v>
      </c>
      <c r="H607" s="99"/>
      <c r="I607" s="23">
        <v>7500</v>
      </c>
      <c r="J607" s="33">
        <f t="shared" si="72"/>
        <v>0</v>
      </c>
      <c r="K607" s="8" t="s">
        <v>4</v>
      </c>
      <c r="L607" s="57"/>
      <c r="M607" s="8" t="s">
        <v>4</v>
      </c>
      <c r="N607" s="33">
        <f t="shared" si="73"/>
        <v>0</v>
      </c>
      <c r="O607" s="8" t="s">
        <v>4</v>
      </c>
    </row>
    <row r="608" spans="1:15" ht="17.25" customHeight="1">
      <c r="A608" s="18" t="s">
        <v>23</v>
      </c>
      <c r="B608" s="102">
        <f t="shared" si="74"/>
        <v>0</v>
      </c>
      <c r="C608" s="103"/>
      <c r="D608" s="10" t="s">
        <v>4</v>
      </c>
      <c r="E608" s="37">
        <f>C593</f>
        <v>0</v>
      </c>
      <c r="F608" s="10" t="s">
        <v>4</v>
      </c>
      <c r="G608" s="104">
        <v>7500</v>
      </c>
      <c r="H608" s="105"/>
      <c r="I608" s="24" t="s">
        <v>3</v>
      </c>
      <c r="J608" s="34">
        <f t="shared" si="72"/>
        <v>0</v>
      </c>
      <c r="K608" s="29" t="s">
        <v>4</v>
      </c>
      <c r="L608" s="58"/>
      <c r="M608" s="29" t="s">
        <v>4</v>
      </c>
      <c r="N608" s="62">
        <f t="shared" si="73"/>
        <v>0</v>
      </c>
      <c r="O608" s="29" t="s">
        <v>4</v>
      </c>
    </row>
    <row r="609" spans="1:15" ht="17.25" customHeight="1">
      <c r="A609" s="65" t="s">
        <v>90</v>
      </c>
      <c r="B609" s="19"/>
      <c r="C609" s="19"/>
      <c r="D609" s="19"/>
      <c r="E609" s="19"/>
      <c r="F609" s="19"/>
      <c r="G609" s="28"/>
      <c r="H609" s="19"/>
      <c r="I609" s="19"/>
      <c r="J609" s="85" t="s">
        <v>95</v>
      </c>
      <c r="K609" s="86"/>
      <c r="L609" s="86"/>
      <c r="M609" s="87"/>
      <c r="N609" s="74">
        <f>SUM(N597:N608)</f>
        <v>0</v>
      </c>
      <c r="O609" s="75" t="s">
        <v>2</v>
      </c>
    </row>
    <row r="610" spans="1:15" ht="17.25" customHeight="1" thickBot="1">
      <c r="A610" s="48" t="s">
        <v>91</v>
      </c>
      <c r="B610" s="1"/>
      <c r="C610" s="1"/>
      <c r="D610" s="3"/>
      <c r="E610" s="1"/>
      <c r="F610" s="3"/>
      <c r="G610" s="3"/>
      <c r="H610" s="1"/>
      <c r="I610" s="1"/>
      <c r="J610" s="82" t="s">
        <v>96</v>
      </c>
      <c r="K610" s="83"/>
      <c r="L610" s="83"/>
      <c r="M610" s="84"/>
      <c r="N610" s="76">
        <f>N609*2</f>
        <v>0</v>
      </c>
      <c r="O610" s="77" t="s">
        <v>92</v>
      </c>
    </row>
    <row r="611" spans="1:15" ht="18" customHeight="1" thickTop="1" thickBot="1">
      <c r="J611" s="79" t="s">
        <v>97</v>
      </c>
      <c r="K611" s="80"/>
      <c r="L611" s="80"/>
      <c r="M611" s="81"/>
      <c r="N611" s="68">
        <f>ROUNDDOWN(N610*100/110,0)</f>
        <v>0</v>
      </c>
      <c r="O611" s="13" t="s">
        <v>2</v>
      </c>
    </row>
    <row r="612" spans="1:15" ht="14.25" customHeight="1" thickTop="1"/>
    <row r="613" spans="1:15" ht="14.25" customHeight="1"/>
    <row r="614" spans="1:15" ht="17.25" customHeight="1">
      <c r="A614" s="21" t="s">
        <v>49</v>
      </c>
      <c r="B614" s="21" t="s">
        <v>73</v>
      </c>
      <c r="C614" s="21"/>
      <c r="D614" s="3"/>
      <c r="E614" s="1"/>
      <c r="F614" s="3"/>
      <c r="G614" s="3"/>
      <c r="H614" s="1"/>
      <c r="I614" s="1"/>
      <c r="J614" s="1"/>
      <c r="K614" s="3"/>
      <c r="L614" s="1"/>
      <c r="M614" s="3"/>
    </row>
    <row r="615" spans="1:15" ht="17.25" customHeight="1">
      <c r="A615" s="4"/>
      <c r="B615" s="1"/>
      <c r="C615" s="1"/>
      <c r="D615" s="3"/>
      <c r="E615" s="48" t="s">
        <v>86</v>
      </c>
      <c r="F615" s="3"/>
      <c r="G615" s="3"/>
      <c r="H615" s="1"/>
      <c r="I615" s="1"/>
      <c r="J615" s="1"/>
      <c r="K615" s="3"/>
      <c r="L615" s="1"/>
      <c r="M615" s="3"/>
    </row>
    <row r="616" spans="1:15" ht="17.25" customHeight="1">
      <c r="A616" s="110" t="s">
        <v>83</v>
      </c>
      <c r="B616" s="111"/>
      <c r="C616" s="67"/>
      <c r="D616" s="52" t="s">
        <v>2</v>
      </c>
      <c r="E616" s="92" t="s">
        <v>80</v>
      </c>
      <c r="F616" s="93"/>
      <c r="G616" s="96">
        <v>72</v>
      </c>
      <c r="H616" s="97"/>
      <c r="I616" s="43" t="s">
        <v>82</v>
      </c>
      <c r="J616" s="90" t="s">
        <v>84</v>
      </c>
      <c r="K616" s="91"/>
      <c r="L616" s="47">
        <f>C616*G616*0.85</f>
        <v>0</v>
      </c>
      <c r="M616" s="53" t="s">
        <v>2</v>
      </c>
      <c r="N616" s="45"/>
    </row>
    <row r="617" spans="1:15" ht="17.25" customHeight="1">
      <c r="A617" s="112" t="s">
        <v>6</v>
      </c>
      <c r="B617" s="112"/>
      <c r="C617" s="67"/>
      <c r="D617" s="52" t="s">
        <v>2</v>
      </c>
      <c r="E617" s="54" t="s">
        <v>88</v>
      </c>
      <c r="F617" s="44"/>
      <c r="G617" s="39"/>
      <c r="H617" s="44"/>
      <c r="I617" s="44"/>
      <c r="J617" s="44"/>
      <c r="K617" s="44"/>
      <c r="L617" s="44"/>
      <c r="M617" s="44"/>
      <c r="N617" s="44"/>
    </row>
    <row r="618" spans="1:15" ht="17.25" customHeight="1">
      <c r="A618" s="112" t="s">
        <v>7</v>
      </c>
      <c r="B618" s="112"/>
      <c r="C618" s="67"/>
      <c r="D618" s="52" t="s">
        <v>2</v>
      </c>
      <c r="E618" s="54" t="s">
        <v>89</v>
      </c>
      <c r="F618" s="44"/>
      <c r="G618" s="44"/>
      <c r="H618" s="44"/>
      <c r="I618" s="44"/>
      <c r="J618" s="44"/>
      <c r="K618" s="44"/>
      <c r="L618" s="44"/>
      <c r="M618" s="44"/>
      <c r="N618" s="44"/>
    </row>
    <row r="619" spans="1:15" ht="17.25" customHeight="1">
      <c r="A619" s="14"/>
      <c r="B619" s="2"/>
      <c r="C619" s="15"/>
      <c r="D619" s="15"/>
      <c r="E619" s="49"/>
      <c r="F619" s="49"/>
      <c r="G619" s="49"/>
      <c r="H619" s="49"/>
      <c r="I619" s="49"/>
      <c r="J619" s="49"/>
      <c r="K619" s="49"/>
      <c r="L619" s="49"/>
      <c r="M619" s="49"/>
    </row>
    <row r="620" spans="1:15" ht="17.25" customHeight="1">
      <c r="A620" s="6"/>
      <c r="B620" s="88" t="s">
        <v>79</v>
      </c>
      <c r="C620" s="113"/>
      <c r="D620" s="89"/>
      <c r="E620" s="114" t="s">
        <v>0</v>
      </c>
      <c r="F620" s="115"/>
      <c r="G620" s="118" t="s">
        <v>5</v>
      </c>
      <c r="H620" s="119"/>
      <c r="I620" s="120"/>
      <c r="J620" s="88" t="s">
        <v>77</v>
      </c>
      <c r="K620" s="89"/>
      <c r="L620" s="88" t="s">
        <v>8</v>
      </c>
      <c r="M620" s="89"/>
      <c r="N620" s="88" t="s">
        <v>1</v>
      </c>
      <c r="O620" s="89"/>
    </row>
    <row r="621" spans="1:15" ht="17.25" customHeight="1">
      <c r="A621" s="7"/>
      <c r="B621" s="124" t="s">
        <v>9</v>
      </c>
      <c r="C621" s="125"/>
      <c r="D621" s="126"/>
      <c r="E621" s="116"/>
      <c r="F621" s="117"/>
      <c r="G621" s="121"/>
      <c r="H621" s="122"/>
      <c r="I621" s="123"/>
      <c r="J621" s="127" t="s">
        <v>78</v>
      </c>
      <c r="K621" s="128"/>
      <c r="L621" s="124" t="s">
        <v>10</v>
      </c>
      <c r="M621" s="126"/>
      <c r="N621" s="124" t="s">
        <v>87</v>
      </c>
      <c r="O621" s="126"/>
    </row>
    <row r="622" spans="1:15" ht="17.25" customHeight="1">
      <c r="A622" s="17" t="s">
        <v>12</v>
      </c>
      <c r="B622" s="106">
        <f>L616</f>
        <v>0</v>
      </c>
      <c r="C622" s="107"/>
      <c r="D622" s="9" t="s">
        <v>4</v>
      </c>
      <c r="E622" s="35">
        <f>C618</f>
        <v>0</v>
      </c>
      <c r="F622" s="9" t="s">
        <v>4</v>
      </c>
      <c r="G622" s="108">
        <v>7800</v>
      </c>
      <c r="H622" s="109"/>
      <c r="I622" s="22" t="s">
        <v>3</v>
      </c>
      <c r="J622" s="50">
        <f>E622*G622</f>
        <v>0</v>
      </c>
      <c r="K622" s="9" t="s">
        <v>2</v>
      </c>
      <c r="L622" s="56"/>
      <c r="M622" s="51" t="s">
        <v>2</v>
      </c>
      <c r="N622" s="46">
        <f>B622+J622-L622</f>
        <v>0</v>
      </c>
      <c r="O622" s="9" t="s">
        <v>2</v>
      </c>
    </row>
    <row r="623" spans="1:15" ht="17.25" customHeight="1">
      <c r="A623" s="17" t="s">
        <v>13</v>
      </c>
      <c r="B623" s="100">
        <f>B622</f>
        <v>0</v>
      </c>
      <c r="C623" s="101"/>
      <c r="D623" s="8" t="s">
        <v>4</v>
      </c>
      <c r="E623" s="36">
        <f>C618</f>
        <v>0</v>
      </c>
      <c r="F623" s="8" t="s">
        <v>4</v>
      </c>
      <c r="G623" s="98">
        <v>10500</v>
      </c>
      <c r="H623" s="99"/>
      <c r="I623" s="23" t="s">
        <v>3</v>
      </c>
      <c r="J623" s="33">
        <f t="shared" ref="J623:J633" si="75">E623*G623</f>
        <v>0</v>
      </c>
      <c r="K623" s="8" t="s">
        <v>2</v>
      </c>
      <c r="L623" s="57"/>
      <c r="M623" s="8" t="s">
        <v>2</v>
      </c>
      <c r="N623" s="33">
        <f t="shared" ref="N623:N633" si="76">B623+J623-L623</f>
        <v>0</v>
      </c>
      <c r="O623" s="8" t="s">
        <v>2</v>
      </c>
    </row>
    <row r="624" spans="1:15" ht="17.25" customHeight="1">
      <c r="A624" s="17" t="s">
        <v>14</v>
      </c>
      <c r="B624" s="100">
        <f t="shared" ref="B624:B633" si="77">B623</f>
        <v>0</v>
      </c>
      <c r="C624" s="101"/>
      <c r="D624" s="8" t="s">
        <v>4</v>
      </c>
      <c r="E624" s="36">
        <f>C618</f>
        <v>0</v>
      </c>
      <c r="F624" s="8" t="s">
        <v>4</v>
      </c>
      <c r="G624" s="98">
        <v>8000</v>
      </c>
      <c r="H624" s="99"/>
      <c r="I624" s="23" t="s">
        <v>3</v>
      </c>
      <c r="J624" s="33">
        <f t="shared" si="75"/>
        <v>0</v>
      </c>
      <c r="K624" s="8" t="s">
        <v>4</v>
      </c>
      <c r="L624" s="57"/>
      <c r="M624" s="8" t="s">
        <v>4</v>
      </c>
      <c r="N624" s="33">
        <f t="shared" si="76"/>
        <v>0</v>
      </c>
      <c r="O624" s="8" t="s">
        <v>4</v>
      </c>
    </row>
    <row r="625" spans="1:15" ht="17.25" customHeight="1">
      <c r="A625" s="17" t="s">
        <v>15</v>
      </c>
      <c r="B625" s="100">
        <f t="shared" si="77"/>
        <v>0</v>
      </c>
      <c r="C625" s="101"/>
      <c r="D625" s="8" t="s">
        <v>4</v>
      </c>
      <c r="E625" s="36">
        <f>C618</f>
        <v>0</v>
      </c>
      <c r="F625" s="8" t="s">
        <v>4</v>
      </c>
      <c r="G625" s="130">
        <v>6300</v>
      </c>
      <c r="H625" s="131"/>
      <c r="I625" s="23" t="s">
        <v>3</v>
      </c>
      <c r="J625" s="33">
        <f t="shared" si="75"/>
        <v>0</v>
      </c>
      <c r="K625" s="8" t="s">
        <v>4</v>
      </c>
      <c r="L625" s="57"/>
      <c r="M625" s="8" t="s">
        <v>4</v>
      </c>
      <c r="N625" s="33">
        <f t="shared" si="76"/>
        <v>0</v>
      </c>
      <c r="O625" s="8" t="s">
        <v>4</v>
      </c>
    </row>
    <row r="626" spans="1:15" ht="17.25" customHeight="1">
      <c r="A626" s="17" t="s">
        <v>16</v>
      </c>
      <c r="B626" s="100">
        <f t="shared" si="77"/>
        <v>0</v>
      </c>
      <c r="C626" s="101"/>
      <c r="D626" s="8" t="s">
        <v>4</v>
      </c>
      <c r="E626" s="36">
        <f>C618</f>
        <v>0</v>
      </c>
      <c r="F626" s="8" t="s">
        <v>4</v>
      </c>
      <c r="G626" s="98">
        <v>3800</v>
      </c>
      <c r="H626" s="99"/>
      <c r="I626" s="23" t="s">
        <v>3</v>
      </c>
      <c r="J626" s="33">
        <f t="shared" si="75"/>
        <v>0</v>
      </c>
      <c r="K626" s="8" t="s">
        <v>4</v>
      </c>
      <c r="L626" s="57"/>
      <c r="M626" s="8" t="s">
        <v>4</v>
      </c>
      <c r="N626" s="33">
        <f t="shared" si="76"/>
        <v>0</v>
      </c>
      <c r="O626" s="8" t="s">
        <v>4</v>
      </c>
    </row>
    <row r="627" spans="1:15" ht="17.25" customHeight="1">
      <c r="A627" s="17" t="s">
        <v>17</v>
      </c>
      <c r="B627" s="100">
        <f t="shared" si="77"/>
        <v>0</v>
      </c>
      <c r="C627" s="101"/>
      <c r="D627" s="8" t="s">
        <v>4</v>
      </c>
      <c r="E627" s="36">
        <f>C618</f>
        <v>0</v>
      </c>
      <c r="F627" s="8" t="s">
        <v>4</v>
      </c>
      <c r="G627" s="98">
        <v>4700</v>
      </c>
      <c r="H627" s="99"/>
      <c r="I627" s="23" t="s">
        <v>3</v>
      </c>
      <c r="J627" s="33">
        <f t="shared" si="75"/>
        <v>0</v>
      </c>
      <c r="K627" s="8" t="s">
        <v>4</v>
      </c>
      <c r="L627" s="57"/>
      <c r="M627" s="8" t="s">
        <v>4</v>
      </c>
      <c r="N627" s="33">
        <f t="shared" si="76"/>
        <v>0</v>
      </c>
      <c r="O627" s="8" t="s">
        <v>4</v>
      </c>
    </row>
    <row r="628" spans="1:15" ht="17.25" customHeight="1">
      <c r="A628" s="17" t="s">
        <v>18</v>
      </c>
      <c r="B628" s="100">
        <f t="shared" si="77"/>
        <v>0</v>
      </c>
      <c r="C628" s="101"/>
      <c r="D628" s="8" t="s">
        <v>4</v>
      </c>
      <c r="E628" s="36">
        <f>C617</f>
        <v>0</v>
      </c>
      <c r="F628" s="8" t="s">
        <v>4</v>
      </c>
      <c r="G628" s="98">
        <v>6200</v>
      </c>
      <c r="H628" s="99"/>
      <c r="I628" s="23" t="s">
        <v>28</v>
      </c>
      <c r="J628" s="33">
        <f t="shared" si="75"/>
        <v>0</v>
      </c>
      <c r="K628" s="8" t="s">
        <v>4</v>
      </c>
      <c r="L628" s="57"/>
      <c r="M628" s="8" t="s">
        <v>4</v>
      </c>
      <c r="N628" s="33">
        <f t="shared" si="76"/>
        <v>0</v>
      </c>
      <c r="O628" s="8" t="s">
        <v>4</v>
      </c>
    </row>
    <row r="629" spans="1:15" ht="17.25" customHeight="1">
      <c r="A629" s="17" t="s">
        <v>19</v>
      </c>
      <c r="B629" s="100">
        <f t="shared" si="77"/>
        <v>0</v>
      </c>
      <c r="C629" s="101"/>
      <c r="D629" s="8" t="s">
        <v>4</v>
      </c>
      <c r="E629" s="36">
        <f>C617</f>
        <v>0</v>
      </c>
      <c r="F629" s="8" t="s">
        <v>4</v>
      </c>
      <c r="G629" s="98">
        <v>9100</v>
      </c>
      <c r="H629" s="99"/>
      <c r="I629" s="23" t="s">
        <v>3</v>
      </c>
      <c r="J629" s="33">
        <f t="shared" si="75"/>
        <v>0</v>
      </c>
      <c r="K629" s="8" t="s">
        <v>4</v>
      </c>
      <c r="L629" s="57"/>
      <c r="M629" s="8" t="s">
        <v>4</v>
      </c>
      <c r="N629" s="33">
        <f t="shared" si="76"/>
        <v>0</v>
      </c>
      <c r="O629" s="8" t="s">
        <v>4</v>
      </c>
    </row>
    <row r="630" spans="1:15" ht="17.25" customHeight="1">
      <c r="A630" s="17" t="s">
        <v>20</v>
      </c>
      <c r="B630" s="100">
        <f t="shared" si="77"/>
        <v>0</v>
      </c>
      <c r="C630" s="101"/>
      <c r="D630" s="8" t="s">
        <v>4</v>
      </c>
      <c r="E630" s="36">
        <f>C617</f>
        <v>0</v>
      </c>
      <c r="F630" s="8" t="s">
        <v>4</v>
      </c>
      <c r="G630" s="98">
        <v>8600</v>
      </c>
      <c r="H630" s="99"/>
      <c r="I630" s="23" t="s">
        <v>3</v>
      </c>
      <c r="J630" s="33">
        <f t="shared" si="75"/>
        <v>0</v>
      </c>
      <c r="K630" s="8" t="s">
        <v>4</v>
      </c>
      <c r="L630" s="57"/>
      <c r="M630" s="8" t="s">
        <v>4</v>
      </c>
      <c r="N630" s="33">
        <f t="shared" si="76"/>
        <v>0</v>
      </c>
      <c r="O630" s="8" t="s">
        <v>4</v>
      </c>
    </row>
    <row r="631" spans="1:15" ht="17.25" customHeight="1">
      <c r="A631" s="17" t="s">
        <v>21</v>
      </c>
      <c r="B631" s="100">
        <f t="shared" si="77"/>
        <v>0</v>
      </c>
      <c r="C631" s="101"/>
      <c r="D631" s="8" t="s">
        <v>4</v>
      </c>
      <c r="E631" s="36">
        <f>C618</f>
        <v>0</v>
      </c>
      <c r="F631" s="8" t="s">
        <v>4</v>
      </c>
      <c r="G631" s="98">
        <v>5700</v>
      </c>
      <c r="H631" s="99"/>
      <c r="I631" s="23" t="s">
        <v>3</v>
      </c>
      <c r="J631" s="33">
        <f t="shared" si="75"/>
        <v>0</v>
      </c>
      <c r="K631" s="8" t="s">
        <v>4</v>
      </c>
      <c r="L631" s="57"/>
      <c r="M631" s="8" t="s">
        <v>4</v>
      </c>
      <c r="N631" s="33">
        <f t="shared" si="76"/>
        <v>0</v>
      </c>
      <c r="O631" s="8" t="s">
        <v>4</v>
      </c>
    </row>
    <row r="632" spans="1:15" ht="17.25" customHeight="1">
      <c r="A632" s="17" t="s">
        <v>22</v>
      </c>
      <c r="B632" s="100">
        <f t="shared" si="77"/>
        <v>0</v>
      </c>
      <c r="C632" s="101"/>
      <c r="D632" s="8" t="s">
        <v>4</v>
      </c>
      <c r="E632" s="36">
        <f>C618</f>
        <v>0</v>
      </c>
      <c r="F632" s="8" t="s">
        <v>4</v>
      </c>
      <c r="G632" s="98">
        <v>4400</v>
      </c>
      <c r="H632" s="99"/>
      <c r="I632" s="23" t="s">
        <v>3</v>
      </c>
      <c r="J632" s="33">
        <f t="shared" si="75"/>
        <v>0</v>
      </c>
      <c r="K632" s="8" t="s">
        <v>4</v>
      </c>
      <c r="L632" s="57"/>
      <c r="M632" s="8" t="s">
        <v>4</v>
      </c>
      <c r="N632" s="33">
        <f t="shared" si="76"/>
        <v>0</v>
      </c>
      <c r="O632" s="8" t="s">
        <v>4</v>
      </c>
    </row>
    <row r="633" spans="1:15" ht="17.25" customHeight="1">
      <c r="A633" s="18" t="s">
        <v>23</v>
      </c>
      <c r="B633" s="102">
        <f t="shared" si="77"/>
        <v>0</v>
      </c>
      <c r="C633" s="103"/>
      <c r="D633" s="10" t="s">
        <v>4</v>
      </c>
      <c r="E633" s="37">
        <f>C618</f>
        <v>0</v>
      </c>
      <c r="F633" s="10" t="s">
        <v>4</v>
      </c>
      <c r="G633" s="104">
        <v>7200</v>
      </c>
      <c r="H633" s="105"/>
      <c r="I633" s="24" t="s">
        <v>3</v>
      </c>
      <c r="J633" s="34">
        <f t="shared" si="75"/>
        <v>0</v>
      </c>
      <c r="K633" s="29" t="s">
        <v>4</v>
      </c>
      <c r="L633" s="58"/>
      <c r="M633" s="29" t="s">
        <v>4</v>
      </c>
      <c r="N633" s="62">
        <f t="shared" si="76"/>
        <v>0</v>
      </c>
      <c r="O633" s="29" t="s">
        <v>4</v>
      </c>
    </row>
    <row r="634" spans="1:15" ht="17.25" customHeight="1">
      <c r="A634" s="65" t="s">
        <v>90</v>
      </c>
      <c r="B634" s="19"/>
      <c r="C634" s="19"/>
      <c r="D634" s="19"/>
      <c r="E634" s="19"/>
      <c r="F634" s="19"/>
      <c r="G634" s="28"/>
      <c r="H634" s="19"/>
      <c r="I634" s="19"/>
      <c r="J634" s="85" t="s">
        <v>95</v>
      </c>
      <c r="K634" s="86"/>
      <c r="L634" s="86"/>
      <c r="M634" s="87"/>
      <c r="N634" s="74">
        <f>SUM(N622:N633)</f>
        <v>0</v>
      </c>
      <c r="O634" s="75" t="s">
        <v>2</v>
      </c>
    </row>
    <row r="635" spans="1:15" ht="17.25" customHeight="1" thickBot="1">
      <c r="A635" s="48" t="s">
        <v>91</v>
      </c>
      <c r="B635" s="1"/>
      <c r="C635" s="1"/>
      <c r="D635" s="3"/>
      <c r="E635" s="1"/>
      <c r="F635" s="3"/>
      <c r="G635" s="3"/>
      <c r="H635" s="1"/>
      <c r="I635" s="1"/>
      <c r="J635" s="82" t="s">
        <v>96</v>
      </c>
      <c r="K635" s="83"/>
      <c r="L635" s="83"/>
      <c r="M635" s="84"/>
      <c r="N635" s="76">
        <f>N634*2</f>
        <v>0</v>
      </c>
      <c r="O635" s="77" t="s">
        <v>92</v>
      </c>
    </row>
    <row r="636" spans="1:15" ht="17.25" customHeight="1" thickTop="1" thickBot="1">
      <c r="A636" s="1"/>
      <c r="B636" s="1"/>
      <c r="C636" s="1"/>
      <c r="D636" s="3"/>
      <c r="E636" s="1"/>
      <c r="F636" s="3"/>
      <c r="G636" s="3"/>
      <c r="H636" s="1"/>
      <c r="I636" s="1"/>
      <c r="J636" s="79" t="s">
        <v>97</v>
      </c>
      <c r="K636" s="80"/>
      <c r="L636" s="80"/>
      <c r="M636" s="81"/>
      <c r="N636" s="68">
        <f>ROUNDDOWN(N635*100/110,0)</f>
        <v>0</v>
      </c>
      <c r="O636" s="13" t="s">
        <v>2</v>
      </c>
    </row>
    <row r="637" spans="1:15" ht="17.25" customHeight="1" thickTop="1">
      <c r="A637" s="1"/>
      <c r="B637" s="1"/>
      <c r="C637" s="1"/>
      <c r="D637" s="3"/>
      <c r="E637" s="1"/>
      <c r="F637" s="3"/>
      <c r="G637" s="3"/>
      <c r="H637" s="1"/>
      <c r="I637" s="1"/>
      <c r="J637" s="1"/>
      <c r="K637" s="38"/>
      <c r="L637" s="38"/>
      <c r="M637" s="38"/>
      <c r="N637" s="39"/>
      <c r="O637" s="40"/>
    </row>
    <row r="638" spans="1:15" ht="17.25" customHeight="1">
      <c r="A638" s="21" t="s">
        <v>50</v>
      </c>
      <c r="B638" s="21" t="s">
        <v>74</v>
      </c>
      <c r="C638" s="21"/>
      <c r="D638" s="3"/>
      <c r="E638" s="1"/>
      <c r="F638" s="3"/>
      <c r="G638" s="3"/>
      <c r="H638" s="1"/>
      <c r="I638" s="1"/>
      <c r="J638" s="1"/>
      <c r="K638" s="3"/>
      <c r="L638" s="1"/>
      <c r="M638" s="3"/>
    </row>
    <row r="639" spans="1:15" ht="17.25" customHeight="1">
      <c r="A639" s="4"/>
      <c r="B639" s="1"/>
      <c r="C639" s="1"/>
      <c r="D639" s="3"/>
      <c r="E639" s="48" t="s">
        <v>86</v>
      </c>
      <c r="F639" s="3"/>
      <c r="G639" s="3"/>
      <c r="H639" s="1"/>
      <c r="I639" s="1"/>
      <c r="J639" s="1"/>
      <c r="K639" s="3"/>
      <c r="L639" s="1"/>
      <c r="M639" s="3"/>
    </row>
    <row r="640" spans="1:15" ht="17.25" customHeight="1">
      <c r="A640" s="110" t="s">
        <v>83</v>
      </c>
      <c r="B640" s="111"/>
      <c r="C640" s="67"/>
      <c r="D640" s="52" t="s">
        <v>2</v>
      </c>
      <c r="E640" s="92" t="s">
        <v>80</v>
      </c>
      <c r="F640" s="93"/>
      <c r="G640" s="96">
        <v>82</v>
      </c>
      <c r="H640" s="97"/>
      <c r="I640" s="43" t="s">
        <v>82</v>
      </c>
      <c r="J640" s="90" t="s">
        <v>84</v>
      </c>
      <c r="K640" s="91"/>
      <c r="L640" s="47">
        <f>C640*G640*0.85</f>
        <v>0</v>
      </c>
      <c r="M640" s="53" t="s">
        <v>2</v>
      </c>
      <c r="N640" s="45"/>
    </row>
    <row r="641" spans="1:15" ht="17.25" customHeight="1">
      <c r="A641" s="112" t="s">
        <v>6</v>
      </c>
      <c r="B641" s="112"/>
      <c r="C641" s="67"/>
      <c r="D641" s="52" t="s">
        <v>2</v>
      </c>
      <c r="E641" s="54" t="s">
        <v>88</v>
      </c>
      <c r="F641" s="44"/>
      <c r="G641" s="39"/>
      <c r="H641" s="44"/>
      <c r="I641" s="44"/>
      <c r="J641" s="44"/>
      <c r="K641" s="44"/>
      <c r="L641" s="44"/>
      <c r="M641" s="44"/>
      <c r="N641" s="44"/>
    </row>
    <row r="642" spans="1:15" ht="17.25" customHeight="1">
      <c r="A642" s="112" t="s">
        <v>7</v>
      </c>
      <c r="B642" s="112"/>
      <c r="C642" s="67"/>
      <c r="D642" s="52" t="s">
        <v>2</v>
      </c>
      <c r="E642" s="54" t="s">
        <v>89</v>
      </c>
      <c r="F642" s="44"/>
      <c r="G642" s="44"/>
      <c r="H642" s="44"/>
      <c r="I642" s="44"/>
      <c r="J642" s="44"/>
      <c r="K642" s="44"/>
      <c r="L642" s="44"/>
      <c r="M642" s="44"/>
      <c r="N642" s="44"/>
    </row>
    <row r="643" spans="1:15" ht="17.25" customHeight="1">
      <c r="A643" s="14"/>
      <c r="B643" s="2"/>
      <c r="C643" s="15"/>
      <c r="D643" s="15"/>
      <c r="E643" s="49"/>
      <c r="F643" s="49"/>
      <c r="G643" s="49"/>
      <c r="H643" s="49"/>
      <c r="I643" s="49"/>
      <c r="J643" s="49"/>
      <c r="K643" s="49"/>
      <c r="L643" s="49"/>
      <c r="M643" s="49"/>
    </row>
    <row r="644" spans="1:15" ht="17.25" customHeight="1">
      <c r="A644" s="6"/>
      <c r="B644" s="88" t="s">
        <v>79</v>
      </c>
      <c r="C644" s="113"/>
      <c r="D644" s="89"/>
      <c r="E644" s="114" t="s">
        <v>0</v>
      </c>
      <c r="F644" s="115"/>
      <c r="G644" s="118" t="s">
        <v>5</v>
      </c>
      <c r="H644" s="119"/>
      <c r="I644" s="120"/>
      <c r="J644" s="88" t="s">
        <v>77</v>
      </c>
      <c r="K644" s="89"/>
      <c r="L644" s="88" t="s">
        <v>8</v>
      </c>
      <c r="M644" s="89"/>
      <c r="N644" s="88" t="s">
        <v>1</v>
      </c>
      <c r="O644" s="89"/>
    </row>
    <row r="645" spans="1:15" ht="17.25" customHeight="1">
      <c r="A645" s="7"/>
      <c r="B645" s="124" t="s">
        <v>9</v>
      </c>
      <c r="C645" s="125"/>
      <c r="D645" s="126"/>
      <c r="E645" s="116"/>
      <c r="F645" s="117"/>
      <c r="G645" s="121"/>
      <c r="H645" s="122"/>
      <c r="I645" s="123"/>
      <c r="J645" s="127" t="s">
        <v>78</v>
      </c>
      <c r="K645" s="128"/>
      <c r="L645" s="124" t="s">
        <v>10</v>
      </c>
      <c r="M645" s="126"/>
      <c r="N645" s="124" t="s">
        <v>87</v>
      </c>
      <c r="O645" s="126"/>
    </row>
    <row r="646" spans="1:15" ht="17.25" customHeight="1">
      <c r="A646" s="17" t="s">
        <v>12</v>
      </c>
      <c r="B646" s="106">
        <f>L640</f>
        <v>0</v>
      </c>
      <c r="C646" s="107"/>
      <c r="D646" s="9" t="s">
        <v>4</v>
      </c>
      <c r="E646" s="35">
        <f>C642</f>
        <v>0</v>
      </c>
      <c r="F646" s="9" t="s">
        <v>4</v>
      </c>
      <c r="G646" s="108">
        <v>10900</v>
      </c>
      <c r="H646" s="109"/>
      <c r="I646" s="22" t="s">
        <v>3</v>
      </c>
      <c r="J646" s="50">
        <f>E646*G646</f>
        <v>0</v>
      </c>
      <c r="K646" s="9" t="s">
        <v>2</v>
      </c>
      <c r="L646" s="56"/>
      <c r="M646" s="51" t="s">
        <v>2</v>
      </c>
      <c r="N646" s="46">
        <f>B646+J646-L646</f>
        <v>0</v>
      </c>
      <c r="O646" s="9" t="s">
        <v>2</v>
      </c>
    </row>
    <row r="647" spans="1:15" ht="17.25" customHeight="1">
      <c r="A647" s="17" t="s">
        <v>13</v>
      </c>
      <c r="B647" s="100">
        <f>B646</f>
        <v>0</v>
      </c>
      <c r="C647" s="101"/>
      <c r="D647" s="8" t="s">
        <v>4</v>
      </c>
      <c r="E647" s="36">
        <f>C642</f>
        <v>0</v>
      </c>
      <c r="F647" s="8" t="s">
        <v>4</v>
      </c>
      <c r="G647" s="98">
        <v>10300</v>
      </c>
      <c r="H647" s="99"/>
      <c r="I647" s="23" t="s">
        <v>3</v>
      </c>
      <c r="J647" s="33">
        <f t="shared" ref="J647:J657" si="78">E647*G647</f>
        <v>0</v>
      </c>
      <c r="K647" s="8" t="s">
        <v>2</v>
      </c>
      <c r="L647" s="57"/>
      <c r="M647" s="8" t="s">
        <v>2</v>
      </c>
      <c r="N647" s="33">
        <f t="shared" ref="N647:N657" si="79">B647+J647-L647</f>
        <v>0</v>
      </c>
      <c r="O647" s="8" t="s">
        <v>2</v>
      </c>
    </row>
    <row r="648" spans="1:15" ht="17.25" customHeight="1">
      <c r="A648" s="17" t="s">
        <v>14</v>
      </c>
      <c r="B648" s="100">
        <f t="shared" ref="B648:B657" si="80">B647</f>
        <v>0</v>
      </c>
      <c r="C648" s="101"/>
      <c r="D648" s="8" t="s">
        <v>4</v>
      </c>
      <c r="E648" s="36">
        <f>C642</f>
        <v>0</v>
      </c>
      <c r="F648" s="8" t="s">
        <v>4</v>
      </c>
      <c r="G648" s="98">
        <v>9200</v>
      </c>
      <c r="H648" s="99"/>
      <c r="I648" s="23" t="s">
        <v>3</v>
      </c>
      <c r="J648" s="33">
        <f t="shared" si="78"/>
        <v>0</v>
      </c>
      <c r="K648" s="8" t="s">
        <v>4</v>
      </c>
      <c r="L648" s="57"/>
      <c r="M648" s="8" t="s">
        <v>4</v>
      </c>
      <c r="N648" s="33">
        <f t="shared" si="79"/>
        <v>0</v>
      </c>
      <c r="O648" s="8" t="s">
        <v>4</v>
      </c>
    </row>
    <row r="649" spans="1:15" ht="17.25" customHeight="1">
      <c r="A649" s="17" t="s">
        <v>15</v>
      </c>
      <c r="B649" s="100">
        <f t="shared" si="80"/>
        <v>0</v>
      </c>
      <c r="C649" s="101"/>
      <c r="D649" s="8" t="s">
        <v>4</v>
      </c>
      <c r="E649" s="36">
        <f>C642</f>
        <v>0</v>
      </c>
      <c r="F649" s="8" t="s">
        <v>4</v>
      </c>
      <c r="G649" s="98">
        <v>6100</v>
      </c>
      <c r="H649" s="99"/>
      <c r="I649" s="23" t="s">
        <v>3</v>
      </c>
      <c r="J649" s="33">
        <f t="shared" si="78"/>
        <v>0</v>
      </c>
      <c r="K649" s="8" t="s">
        <v>4</v>
      </c>
      <c r="L649" s="57"/>
      <c r="M649" s="8" t="s">
        <v>4</v>
      </c>
      <c r="N649" s="33">
        <f t="shared" si="79"/>
        <v>0</v>
      </c>
      <c r="O649" s="8" t="s">
        <v>4</v>
      </c>
    </row>
    <row r="650" spans="1:15" ht="17.25" customHeight="1">
      <c r="A650" s="17" t="s">
        <v>16</v>
      </c>
      <c r="B650" s="100">
        <f t="shared" si="80"/>
        <v>0</v>
      </c>
      <c r="C650" s="101"/>
      <c r="D650" s="8" t="s">
        <v>4</v>
      </c>
      <c r="E650" s="36">
        <f>C642</f>
        <v>0</v>
      </c>
      <c r="F650" s="8" t="s">
        <v>4</v>
      </c>
      <c r="G650" s="98">
        <v>5800</v>
      </c>
      <c r="H650" s="99"/>
      <c r="I650" s="23" t="s">
        <v>3</v>
      </c>
      <c r="J650" s="33">
        <f t="shared" si="78"/>
        <v>0</v>
      </c>
      <c r="K650" s="8" t="s">
        <v>4</v>
      </c>
      <c r="L650" s="57"/>
      <c r="M650" s="8" t="s">
        <v>4</v>
      </c>
      <c r="N650" s="33">
        <f t="shared" si="79"/>
        <v>0</v>
      </c>
      <c r="O650" s="8" t="s">
        <v>4</v>
      </c>
    </row>
    <row r="651" spans="1:15" ht="17.25" customHeight="1">
      <c r="A651" s="17" t="s">
        <v>17</v>
      </c>
      <c r="B651" s="100">
        <f t="shared" si="80"/>
        <v>0</v>
      </c>
      <c r="C651" s="101"/>
      <c r="D651" s="8" t="s">
        <v>4</v>
      </c>
      <c r="E651" s="36">
        <f>C642</f>
        <v>0</v>
      </c>
      <c r="F651" s="8" t="s">
        <v>4</v>
      </c>
      <c r="G651" s="98">
        <v>7200</v>
      </c>
      <c r="H651" s="99"/>
      <c r="I651" s="23" t="s">
        <v>3</v>
      </c>
      <c r="J651" s="33">
        <f t="shared" si="78"/>
        <v>0</v>
      </c>
      <c r="K651" s="8" t="s">
        <v>4</v>
      </c>
      <c r="L651" s="57"/>
      <c r="M651" s="8" t="s">
        <v>4</v>
      </c>
      <c r="N651" s="33">
        <f t="shared" si="79"/>
        <v>0</v>
      </c>
      <c r="O651" s="8" t="s">
        <v>4</v>
      </c>
    </row>
    <row r="652" spans="1:15" ht="17.25" customHeight="1">
      <c r="A652" s="17" t="s">
        <v>18</v>
      </c>
      <c r="B652" s="100">
        <f t="shared" si="80"/>
        <v>0</v>
      </c>
      <c r="C652" s="101"/>
      <c r="D652" s="8" t="s">
        <v>4</v>
      </c>
      <c r="E652" s="36">
        <f>C641</f>
        <v>0</v>
      </c>
      <c r="F652" s="8" t="s">
        <v>4</v>
      </c>
      <c r="G652" s="98">
        <v>11100</v>
      </c>
      <c r="H652" s="99"/>
      <c r="I652" s="23" t="s">
        <v>3</v>
      </c>
      <c r="J652" s="33">
        <f t="shared" si="78"/>
        <v>0</v>
      </c>
      <c r="K652" s="8" t="s">
        <v>4</v>
      </c>
      <c r="L652" s="57"/>
      <c r="M652" s="8" t="s">
        <v>4</v>
      </c>
      <c r="N652" s="33">
        <f t="shared" si="79"/>
        <v>0</v>
      </c>
      <c r="O652" s="8" t="s">
        <v>4</v>
      </c>
    </row>
    <row r="653" spans="1:15" ht="17.25" customHeight="1">
      <c r="A653" s="17" t="s">
        <v>19</v>
      </c>
      <c r="B653" s="100">
        <f t="shared" si="80"/>
        <v>0</v>
      </c>
      <c r="C653" s="101"/>
      <c r="D653" s="8" t="s">
        <v>4</v>
      </c>
      <c r="E653" s="36">
        <f>C641</f>
        <v>0</v>
      </c>
      <c r="F653" s="8" t="s">
        <v>4</v>
      </c>
      <c r="G653" s="98">
        <v>11800</v>
      </c>
      <c r="H653" s="99"/>
      <c r="I653" s="23" t="s">
        <v>3</v>
      </c>
      <c r="J653" s="33">
        <f t="shared" si="78"/>
        <v>0</v>
      </c>
      <c r="K653" s="8" t="s">
        <v>4</v>
      </c>
      <c r="L653" s="57"/>
      <c r="M653" s="8" t="s">
        <v>4</v>
      </c>
      <c r="N653" s="33">
        <f t="shared" si="79"/>
        <v>0</v>
      </c>
      <c r="O653" s="8" t="s">
        <v>4</v>
      </c>
    </row>
    <row r="654" spans="1:15" ht="17.25" customHeight="1">
      <c r="A654" s="17" t="s">
        <v>20</v>
      </c>
      <c r="B654" s="100">
        <f t="shared" si="80"/>
        <v>0</v>
      </c>
      <c r="C654" s="101"/>
      <c r="D654" s="8" t="s">
        <v>4</v>
      </c>
      <c r="E654" s="36">
        <f>C641</f>
        <v>0</v>
      </c>
      <c r="F654" s="8" t="s">
        <v>4</v>
      </c>
      <c r="G654" s="98">
        <v>9700</v>
      </c>
      <c r="H654" s="99"/>
      <c r="I654" s="23" t="s">
        <v>3</v>
      </c>
      <c r="J654" s="33">
        <f t="shared" si="78"/>
        <v>0</v>
      </c>
      <c r="K654" s="8" t="s">
        <v>4</v>
      </c>
      <c r="L654" s="57"/>
      <c r="M654" s="8" t="s">
        <v>4</v>
      </c>
      <c r="N654" s="33">
        <f t="shared" si="79"/>
        <v>0</v>
      </c>
      <c r="O654" s="8" t="s">
        <v>4</v>
      </c>
    </row>
    <row r="655" spans="1:15" ht="17.25" customHeight="1">
      <c r="A655" s="17" t="s">
        <v>21</v>
      </c>
      <c r="B655" s="100">
        <f t="shared" si="80"/>
        <v>0</v>
      </c>
      <c r="C655" s="101"/>
      <c r="D655" s="8" t="s">
        <v>4</v>
      </c>
      <c r="E655" s="36">
        <f>C642</f>
        <v>0</v>
      </c>
      <c r="F655" s="8" t="s">
        <v>4</v>
      </c>
      <c r="G655" s="98">
        <v>7700</v>
      </c>
      <c r="H655" s="99"/>
      <c r="I655" s="23" t="s">
        <v>3</v>
      </c>
      <c r="J655" s="33">
        <f t="shared" si="78"/>
        <v>0</v>
      </c>
      <c r="K655" s="8" t="s">
        <v>4</v>
      </c>
      <c r="L655" s="57"/>
      <c r="M655" s="8" t="s">
        <v>4</v>
      </c>
      <c r="N655" s="33">
        <f t="shared" si="79"/>
        <v>0</v>
      </c>
      <c r="O655" s="8" t="s">
        <v>4</v>
      </c>
    </row>
    <row r="656" spans="1:15" ht="17.25" customHeight="1">
      <c r="A656" s="17" t="s">
        <v>22</v>
      </c>
      <c r="B656" s="100">
        <f t="shared" si="80"/>
        <v>0</v>
      </c>
      <c r="C656" s="101"/>
      <c r="D656" s="8" t="s">
        <v>4</v>
      </c>
      <c r="E656" s="36">
        <f>C642</f>
        <v>0</v>
      </c>
      <c r="F656" s="8" t="s">
        <v>4</v>
      </c>
      <c r="G656" s="98">
        <v>6700</v>
      </c>
      <c r="H656" s="99"/>
      <c r="I656" s="23" t="s">
        <v>3</v>
      </c>
      <c r="J656" s="33">
        <f t="shared" si="78"/>
        <v>0</v>
      </c>
      <c r="K656" s="8" t="s">
        <v>4</v>
      </c>
      <c r="L656" s="57"/>
      <c r="M656" s="8" t="s">
        <v>4</v>
      </c>
      <c r="N656" s="33">
        <f t="shared" si="79"/>
        <v>0</v>
      </c>
      <c r="O656" s="8" t="s">
        <v>4</v>
      </c>
    </row>
    <row r="657" spans="1:15" ht="17.25" customHeight="1">
      <c r="A657" s="18" t="s">
        <v>23</v>
      </c>
      <c r="B657" s="102">
        <f t="shared" si="80"/>
        <v>0</v>
      </c>
      <c r="C657" s="103"/>
      <c r="D657" s="10" t="s">
        <v>4</v>
      </c>
      <c r="E657" s="37">
        <f>C642</f>
        <v>0</v>
      </c>
      <c r="F657" s="10" t="s">
        <v>4</v>
      </c>
      <c r="G657" s="104">
        <v>9700</v>
      </c>
      <c r="H657" s="105"/>
      <c r="I657" s="24" t="s">
        <v>3</v>
      </c>
      <c r="J657" s="34">
        <f t="shared" si="78"/>
        <v>0</v>
      </c>
      <c r="K657" s="29" t="s">
        <v>4</v>
      </c>
      <c r="L657" s="58"/>
      <c r="M657" s="29" t="s">
        <v>4</v>
      </c>
      <c r="N657" s="62">
        <f t="shared" si="79"/>
        <v>0</v>
      </c>
      <c r="O657" s="29" t="s">
        <v>4</v>
      </c>
    </row>
    <row r="658" spans="1:15" ht="17.25" customHeight="1">
      <c r="A658" s="65" t="s">
        <v>90</v>
      </c>
      <c r="B658" s="19"/>
      <c r="C658" s="19"/>
      <c r="D658" s="19"/>
      <c r="E658" s="19"/>
      <c r="F658" s="19"/>
      <c r="G658" s="28"/>
      <c r="H658" s="19"/>
      <c r="I658" s="19"/>
      <c r="J658" s="85" t="s">
        <v>95</v>
      </c>
      <c r="K658" s="86"/>
      <c r="L658" s="86"/>
      <c r="M658" s="87"/>
      <c r="N658" s="74">
        <f>SUM(N646:N657)</f>
        <v>0</v>
      </c>
      <c r="O658" s="75" t="s">
        <v>2</v>
      </c>
    </row>
    <row r="659" spans="1:15" ht="17.25" customHeight="1" thickBot="1">
      <c r="A659" s="48" t="s">
        <v>91</v>
      </c>
      <c r="B659" s="1"/>
      <c r="C659" s="1"/>
      <c r="D659" s="3"/>
      <c r="E659" s="1"/>
      <c r="F659" s="3"/>
      <c r="G659" s="3"/>
      <c r="H659" s="1"/>
      <c r="I659" s="1"/>
      <c r="J659" s="82" t="s">
        <v>96</v>
      </c>
      <c r="K659" s="83"/>
      <c r="L659" s="83"/>
      <c r="M659" s="84"/>
      <c r="N659" s="76">
        <f>N658*2</f>
        <v>0</v>
      </c>
      <c r="O659" s="77" t="s">
        <v>92</v>
      </c>
    </row>
    <row r="660" spans="1:15" ht="17.25" customHeight="1" thickTop="1" thickBot="1">
      <c r="A660" s="48"/>
      <c r="B660" s="1"/>
      <c r="C660" s="1"/>
      <c r="D660" s="3"/>
      <c r="E660" s="1"/>
      <c r="F660" s="3"/>
      <c r="G660" s="3"/>
      <c r="H660" s="1"/>
      <c r="I660" s="1"/>
      <c r="J660" s="79" t="s">
        <v>97</v>
      </c>
      <c r="K660" s="80"/>
      <c r="L660" s="80"/>
      <c r="M660" s="81"/>
      <c r="N660" s="68">
        <f>ROUNDDOWN(N659*100/110,0)</f>
        <v>0</v>
      </c>
      <c r="O660" s="13" t="s">
        <v>2</v>
      </c>
    </row>
    <row r="661" spans="1:15" ht="17.25" customHeight="1" thickTop="1"/>
    <row r="662" spans="1:15" ht="17.25" customHeight="1" thickBot="1"/>
    <row r="663" spans="1:15" ht="17.25" customHeight="1" thickTop="1" thickBot="1">
      <c r="J663" s="79" t="s">
        <v>98</v>
      </c>
      <c r="K663" s="80"/>
      <c r="L663" s="80"/>
      <c r="M663" s="81"/>
      <c r="N663" s="134">
        <f>N23+N48+N72+N97+N121+N146+N170+N195+N219+N244+N268+N293+N317+N342+N366+N391+N415+N440+N464+N489+N513+N538+N562+N587+N611+N636+N660</f>
        <v>0</v>
      </c>
      <c r="O663" s="13" t="s">
        <v>2</v>
      </c>
    </row>
    <row r="664" spans="1:15" ht="14.25" thickTop="1"/>
  </sheetData>
  <mergeCells count="1166">
    <mergeCell ref="J663:M663"/>
    <mergeCell ref="E199:F199"/>
    <mergeCell ref="G199:H199"/>
    <mergeCell ref="J199:K199"/>
    <mergeCell ref="E28:F28"/>
    <mergeCell ref="G28:H28"/>
    <mergeCell ref="J634:M634"/>
    <mergeCell ref="J635:M635"/>
    <mergeCell ref="J658:M658"/>
    <mergeCell ref="J659:M659"/>
    <mergeCell ref="J365:M365"/>
    <mergeCell ref="J389:M389"/>
    <mergeCell ref="J390:M390"/>
    <mergeCell ref="J413:M413"/>
    <mergeCell ref="J414:M414"/>
    <mergeCell ref="J438:M438"/>
    <mergeCell ref="J439:M439"/>
    <mergeCell ref="J462:M462"/>
    <mergeCell ref="J463:M463"/>
    <mergeCell ref="J487:M487"/>
    <mergeCell ref="J488:M488"/>
    <mergeCell ref="J511:M511"/>
    <mergeCell ref="J512:M512"/>
    <mergeCell ref="J536:M536"/>
    <mergeCell ref="J537:M537"/>
    <mergeCell ref="J560:M560"/>
    <mergeCell ref="J561:M561"/>
    <mergeCell ref="L522:M522"/>
    <mergeCell ref="L620:M620"/>
    <mergeCell ref="J538:M538"/>
    <mergeCell ref="J636:M636"/>
    <mergeCell ref="G189:H189"/>
    <mergeCell ref="G182:H182"/>
    <mergeCell ref="B190:C190"/>
    <mergeCell ref="G190:H190"/>
    <mergeCell ref="B185:C185"/>
    <mergeCell ref="G185:H185"/>
    <mergeCell ref="B186:C186"/>
    <mergeCell ref="G186:H186"/>
    <mergeCell ref="B187:C187"/>
    <mergeCell ref="G187:H187"/>
    <mergeCell ref="J23:M23"/>
    <mergeCell ref="J46:M46"/>
    <mergeCell ref="J48:M48"/>
    <mergeCell ref="J70:M70"/>
    <mergeCell ref="J72:M72"/>
    <mergeCell ref="J95:M95"/>
    <mergeCell ref="J97:M97"/>
    <mergeCell ref="J119:M119"/>
    <mergeCell ref="J121:M121"/>
    <mergeCell ref="J144:M144"/>
    <mergeCell ref="J146:M146"/>
    <mergeCell ref="J168:M168"/>
    <mergeCell ref="J170:M170"/>
    <mergeCell ref="E31:M31"/>
    <mergeCell ref="J33:K33"/>
    <mergeCell ref="L33:M33"/>
    <mergeCell ref="G56:I57"/>
    <mergeCell ref="E77:F77"/>
    <mergeCell ref="G77:H77"/>
    <mergeCell ref="J77:K77"/>
    <mergeCell ref="E175:F175"/>
    <mergeCell ref="G175:H175"/>
    <mergeCell ref="J175:K175"/>
    <mergeCell ref="B189:C189"/>
    <mergeCell ref="B228:D228"/>
    <mergeCell ref="B215:C215"/>
    <mergeCell ref="G215:H215"/>
    <mergeCell ref="B216:C216"/>
    <mergeCell ref="G216:H216"/>
    <mergeCell ref="B212:C212"/>
    <mergeCell ref="G212:H212"/>
    <mergeCell ref="B213:C213"/>
    <mergeCell ref="G213:H213"/>
    <mergeCell ref="B214:C214"/>
    <mergeCell ref="G214:H214"/>
    <mergeCell ref="B209:C209"/>
    <mergeCell ref="G209:H209"/>
    <mergeCell ref="B210:C210"/>
    <mergeCell ref="G210:H210"/>
    <mergeCell ref="B211:C211"/>
    <mergeCell ref="G211:H211"/>
    <mergeCell ref="A224:B224"/>
    <mergeCell ref="A225:B225"/>
    <mergeCell ref="A226:B226"/>
    <mergeCell ref="E228:F229"/>
    <mergeCell ref="G228:I229"/>
    <mergeCell ref="E224:F224"/>
    <mergeCell ref="G224:H224"/>
    <mergeCell ref="J21:M21"/>
    <mergeCell ref="B206:C206"/>
    <mergeCell ref="G206:H206"/>
    <mergeCell ref="B207:C207"/>
    <mergeCell ref="G207:H207"/>
    <mergeCell ref="B208:C208"/>
    <mergeCell ref="G208:H208"/>
    <mergeCell ref="N203:O203"/>
    <mergeCell ref="B204:D204"/>
    <mergeCell ref="J204:K204"/>
    <mergeCell ref="L204:M204"/>
    <mergeCell ref="N204:O204"/>
    <mergeCell ref="B205:C205"/>
    <mergeCell ref="G205:H205"/>
    <mergeCell ref="N228:O228"/>
    <mergeCell ref="B229:D229"/>
    <mergeCell ref="J229:K229"/>
    <mergeCell ref="L229:M229"/>
    <mergeCell ref="N229:O229"/>
    <mergeCell ref="B203:D203"/>
    <mergeCell ref="E203:F204"/>
    <mergeCell ref="G203:I204"/>
    <mergeCell ref="J203:K203"/>
    <mergeCell ref="L203:M203"/>
    <mergeCell ref="A199:B199"/>
    <mergeCell ref="A200:B200"/>
    <mergeCell ref="A201:B201"/>
    <mergeCell ref="B191:C191"/>
    <mergeCell ref="G191:H191"/>
    <mergeCell ref="B192:C192"/>
    <mergeCell ref="G192:H192"/>
    <mergeCell ref="J28:K28"/>
    <mergeCell ref="B183:C183"/>
    <mergeCell ref="G183:H183"/>
    <mergeCell ref="B184:C184"/>
    <mergeCell ref="G184:H184"/>
    <mergeCell ref="B181:C181"/>
    <mergeCell ref="G181:H181"/>
    <mergeCell ref="B179:D179"/>
    <mergeCell ref="E179:F180"/>
    <mergeCell ref="G179:I180"/>
    <mergeCell ref="J179:K179"/>
    <mergeCell ref="L179:M179"/>
    <mergeCell ref="A176:B176"/>
    <mergeCell ref="A177:B177"/>
    <mergeCell ref="B188:C188"/>
    <mergeCell ref="G188:H188"/>
    <mergeCell ref="N33:O33"/>
    <mergeCell ref="B34:C34"/>
    <mergeCell ref="G34:H34"/>
    <mergeCell ref="G32:I33"/>
    <mergeCell ref="J32:K32"/>
    <mergeCell ref="L32:M32"/>
    <mergeCell ref="G42:H42"/>
    <mergeCell ref="B43:C43"/>
    <mergeCell ref="G43:H43"/>
    <mergeCell ref="B44:C44"/>
    <mergeCell ref="G44:H44"/>
    <mergeCell ref="B45:C45"/>
    <mergeCell ref="G45:H45"/>
    <mergeCell ref="A52:B52"/>
    <mergeCell ref="A53:B53"/>
    <mergeCell ref="A54:B54"/>
    <mergeCell ref="E55:M55"/>
    <mergeCell ref="B39:C39"/>
    <mergeCell ref="G39:H39"/>
    <mergeCell ref="B40:C40"/>
    <mergeCell ref="G40:H40"/>
    <mergeCell ref="B41:C41"/>
    <mergeCell ref="G41:H41"/>
    <mergeCell ref="B42:C42"/>
    <mergeCell ref="E52:F52"/>
    <mergeCell ref="G52:H52"/>
    <mergeCell ref="J52:K52"/>
    <mergeCell ref="B56:D56"/>
    <mergeCell ref="E56:F57"/>
    <mergeCell ref="J56:K56"/>
    <mergeCell ref="L56:M56"/>
    <mergeCell ref="N56:O56"/>
    <mergeCell ref="B57:D57"/>
    <mergeCell ref="J57:K57"/>
    <mergeCell ref="L57:M57"/>
    <mergeCell ref="N7:O7"/>
    <mergeCell ref="N8:O8"/>
    <mergeCell ref="J7:K7"/>
    <mergeCell ref="J8:K8"/>
    <mergeCell ref="A175:B175"/>
    <mergeCell ref="G18:H18"/>
    <mergeCell ref="G19:H19"/>
    <mergeCell ref="G20:H20"/>
    <mergeCell ref="E32:F33"/>
    <mergeCell ref="B35:C35"/>
    <mergeCell ref="G35:H35"/>
    <mergeCell ref="A28:B28"/>
    <mergeCell ref="B20:C20"/>
    <mergeCell ref="A29:B29"/>
    <mergeCell ref="A30:B30"/>
    <mergeCell ref="N32:O32"/>
    <mergeCell ref="B32:D32"/>
    <mergeCell ref="B36:C36"/>
    <mergeCell ref="G36:H36"/>
    <mergeCell ref="B33:D33"/>
    <mergeCell ref="B37:C37"/>
    <mergeCell ref="G37:H37"/>
    <mergeCell ref="B38:C38"/>
    <mergeCell ref="G38:H38"/>
    <mergeCell ref="N57:O57"/>
    <mergeCell ref="B58:C58"/>
    <mergeCell ref="G58:H58"/>
    <mergeCell ref="B59:C59"/>
    <mergeCell ref="G59:H59"/>
    <mergeCell ref="B60:C60"/>
    <mergeCell ref="G60:H60"/>
    <mergeCell ref="B61:C61"/>
    <mergeCell ref="A3:B3"/>
    <mergeCell ref="G17:H17"/>
    <mergeCell ref="A4:B4"/>
    <mergeCell ref="A5:B5"/>
    <mergeCell ref="L8:M8"/>
    <mergeCell ref="B16:C16"/>
    <mergeCell ref="B13:C13"/>
    <mergeCell ref="B14:C14"/>
    <mergeCell ref="B15:C15"/>
    <mergeCell ref="B12:C12"/>
    <mergeCell ref="G16:H16"/>
    <mergeCell ref="B19:C19"/>
    <mergeCell ref="B17:C17"/>
    <mergeCell ref="B18:C18"/>
    <mergeCell ref="L7:M7"/>
    <mergeCell ref="G13:H13"/>
    <mergeCell ref="G14:H14"/>
    <mergeCell ref="G15:H15"/>
    <mergeCell ref="G9:H9"/>
    <mergeCell ref="G10:H10"/>
    <mergeCell ref="G11:H11"/>
    <mergeCell ref="G12:H12"/>
    <mergeCell ref="B7:D7"/>
    <mergeCell ref="B8:D8"/>
    <mergeCell ref="B9:C9"/>
    <mergeCell ref="B10:C10"/>
    <mergeCell ref="B11:C11"/>
    <mergeCell ref="E7:F8"/>
    <mergeCell ref="G7:I8"/>
    <mergeCell ref="E3:F3"/>
    <mergeCell ref="J3:K3"/>
    <mergeCell ref="G3:H3"/>
    <mergeCell ref="G61:H61"/>
    <mergeCell ref="B62:C62"/>
    <mergeCell ref="G62:H62"/>
    <mergeCell ref="B63:C63"/>
    <mergeCell ref="G63:H63"/>
    <mergeCell ref="B64:C64"/>
    <mergeCell ref="G64:H64"/>
    <mergeCell ref="B65:C65"/>
    <mergeCell ref="G65:H65"/>
    <mergeCell ref="B66:C66"/>
    <mergeCell ref="G66:H66"/>
    <mergeCell ref="B67:C67"/>
    <mergeCell ref="G67:H67"/>
    <mergeCell ref="B68:C68"/>
    <mergeCell ref="G68:H68"/>
    <mergeCell ref="B69:C69"/>
    <mergeCell ref="G69:H69"/>
    <mergeCell ref="A77:B77"/>
    <mergeCell ref="A78:B78"/>
    <mergeCell ref="A79:B79"/>
    <mergeCell ref="A102:B102"/>
    <mergeCell ref="A103:B103"/>
    <mergeCell ref="G85:H85"/>
    <mergeCell ref="B86:C86"/>
    <mergeCell ref="G86:H86"/>
    <mergeCell ref="B87:C87"/>
    <mergeCell ref="G87:H87"/>
    <mergeCell ref="B88:C88"/>
    <mergeCell ref="G88:H88"/>
    <mergeCell ref="B89:C89"/>
    <mergeCell ref="G89:H89"/>
    <mergeCell ref="B90:C90"/>
    <mergeCell ref="G90:H90"/>
    <mergeCell ref="B91:C91"/>
    <mergeCell ref="G91:H91"/>
    <mergeCell ref="B92:C92"/>
    <mergeCell ref="B83:C83"/>
    <mergeCell ref="G83:H83"/>
    <mergeCell ref="B84:C84"/>
    <mergeCell ref="G84:H84"/>
    <mergeCell ref="B85:C85"/>
    <mergeCell ref="B105:D105"/>
    <mergeCell ref="E105:F106"/>
    <mergeCell ref="G105:I106"/>
    <mergeCell ref="J105:K105"/>
    <mergeCell ref="L105:M105"/>
    <mergeCell ref="N105:O105"/>
    <mergeCell ref="B106:D106"/>
    <mergeCell ref="J106:K106"/>
    <mergeCell ref="L106:M106"/>
    <mergeCell ref="N106:O106"/>
    <mergeCell ref="B107:C107"/>
    <mergeCell ref="G107:H107"/>
    <mergeCell ref="B108:C108"/>
    <mergeCell ref="G108:H108"/>
    <mergeCell ref="B109:C109"/>
    <mergeCell ref="G109:H109"/>
    <mergeCell ref="E101:F101"/>
    <mergeCell ref="G101:H101"/>
    <mergeCell ref="J101:K101"/>
    <mergeCell ref="A101:B101"/>
    <mergeCell ref="B110:C110"/>
    <mergeCell ref="G110:H110"/>
    <mergeCell ref="B111:C111"/>
    <mergeCell ref="G111:H111"/>
    <mergeCell ref="B112:C112"/>
    <mergeCell ref="G112:H112"/>
    <mergeCell ref="B113:C113"/>
    <mergeCell ref="G113:H113"/>
    <mergeCell ref="B114:C114"/>
    <mergeCell ref="G114:H114"/>
    <mergeCell ref="B115:C115"/>
    <mergeCell ref="G115:H115"/>
    <mergeCell ref="B116:C116"/>
    <mergeCell ref="G116:H116"/>
    <mergeCell ref="B117:C117"/>
    <mergeCell ref="G117:H117"/>
    <mergeCell ref="B118:C118"/>
    <mergeCell ref="G118:H118"/>
    <mergeCell ref="A126:B126"/>
    <mergeCell ref="A127:B127"/>
    <mergeCell ref="A128:B128"/>
    <mergeCell ref="B130:D130"/>
    <mergeCell ref="E130:F131"/>
    <mergeCell ref="G130:I131"/>
    <mergeCell ref="J130:K130"/>
    <mergeCell ref="L130:M130"/>
    <mergeCell ref="N130:O130"/>
    <mergeCell ref="B131:D131"/>
    <mergeCell ref="J131:K131"/>
    <mergeCell ref="L131:M131"/>
    <mergeCell ref="N131:O131"/>
    <mergeCell ref="B132:C132"/>
    <mergeCell ref="G132:H132"/>
    <mergeCell ref="B133:C133"/>
    <mergeCell ref="G133:H133"/>
    <mergeCell ref="E126:F126"/>
    <mergeCell ref="G126:H126"/>
    <mergeCell ref="J126:K126"/>
    <mergeCell ref="B134:C134"/>
    <mergeCell ref="G134:H134"/>
    <mergeCell ref="B135:C135"/>
    <mergeCell ref="G135:H135"/>
    <mergeCell ref="B136:C136"/>
    <mergeCell ref="G136:H136"/>
    <mergeCell ref="B137:C137"/>
    <mergeCell ref="G137:H137"/>
    <mergeCell ref="B138:C138"/>
    <mergeCell ref="G138:H138"/>
    <mergeCell ref="B139:C139"/>
    <mergeCell ref="G139:H139"/>
    <mergeCell ref="B140:C140"/>
    <mergeCell ref="G140:H140"/>
    <mergeCell ref="B141:C141"/>
    <mergeCell ref="G141:H141"/>
    <mergeCell ref="B142:C142"/>
    <mergeCell ref="G142:H142"/>
    <mergeCell ref="B143:C143"/>
    <mergeCell ref="G143:H143"/>
    <mergeCell ref="A150:B150"/>
    <mergeCell ref="A151:B151"/>
    <mergeCell ref="A152:B152"/>
    <mergeCell ref="B154:D154"/>
    <mergeCell ref="E154:F155"/>
    <mergeCell ref="G154:I155"/>
    <mergeCell ref="J154:K154"/>
    <mergeCell ref="L154:M154"/>
    <mergeCell ref="N154:O154"/>
    <mergeCell ref="B155:D155"/>
    <mergeCell ref="J155:K155"/>
    <mergeCell ref="L155:M155"/>
    <mergeCell ref="N155:O155"/>
    <mergeCell ref="B156:C156"/>
    <mergeCell ref="G156:H156"/>
    <mergeCell ref="E150:F150"/>
    <mergeCell ref="G150:H150"/>
    <mergeCell ref="J150:K150"/>
    <mergeCell ref="B157:C157"/>
    <mergeCell ref="G157:H157"/>
    <mergeCell ref="B158:C158"/>
    <mergeCell ref="G158:H158"/>
    <mergeCell ref="L252:M252"/>
    <mergeCell ref="N252:O252"/>
    <mergeCell ref="B253:D253"/>
    <mergeCell ref="J253:K253"/>
    <mergeCell ref="L253:M253"/>
    <mergeCell ref="N253:O253"/>
    <mergeCell ref="B159:C159"/>
    <mergeCell ref="G159:H159"/>
    <mergeCell ref="B160:C160"/>
    <mergeCell ref="G160:H160"/>
    <mergeCell ref="B161:C161"/>
    <mergeCell ref="G161:H161"/>
    <mergeCell ref="B162:C162"/>
    <mergeCell ref="G162:H162"/>
    <mergeCell ref="B163:C163"/>
    <mergeCell ref="G163:H163"/>
    <mergeCell ref="B164:C164"/>
    <mergeCell ref="G164:H164"/>
    <mergeCell ref="B165:C165"/>
    <mergeCell ref="G165:H165"/>
    <mergeCell ref="B166:C166"/>
    <mergeCell ref="G166:H166"/>
    <mergeCell ref="B167:C167"/>
    <mergeCell ref="G167:H167"/>
    <mergeCell ref="N179:O179"/>
    <mergeCell ref="B180:D180"/>
    <mergeCell ref="J180:K180"/>
    <mergeCell ref="L180:M180"/>
    <mergeCell ref="N180:O180"/>
    <mergeCell ref="B258:C258"/>
    <mergeCell ref="G258:H258"/>
    <mergeCell ref="B259:C259"/>
    <mergeCell ref="G259:H259"/>
    <mergeCell ref="B260:C260"/>
    <mergeCell ref="G260:H260"/>
    <mergeCell ref="B235:C235"/>
    <mergeCell ref="G235:H235"/>
    <mergeCell ref="B236:C236"/>
    <mergeCell ref="G236:H236"/>
    <mergeCell ref="B237:C237"/>
    <mergeCell ref="G237:H237"/>
    <mergeCell ref="B238:C238"/>
    <mergeCell ref="G238:H238"/>
    <mergeCell ref="B239:C239"/>
    <mergeCell ref="G239:H239"/>
    <mergeCell ref="B240:C240"/>
    <mergeCell ref="G240:H240"/>
    <mergeCell ref="B241:C241"/>
    <mergeCell ref="A248:B248"/>
    <mergeCell ref="A249:B249"/>
    <mergeCell ref="A250:B250"/>
    <mergeCell ref="B252:D252"/>
    <mergeCell ref="E252:F253"/>
    <mergeCell ref="G252:I253"/>
    <mergeCell ref="B182:C182"/>
    <mergeCell ref="J252:K252"/>
    <mergeCell ref="B230:C230"/>
    <mergeCell ref="G230:H230"/>
    <mergeCell ref="G241:H241"/>
    <mergeCell ref="J242:M242"/>
    <mergeCell ref="B231:C231"/>
    <mergeCell ref="G231:H231"/>
    <mergeCell ref="B232:C232"/>
    <mergeCell ref="G232:H232"/>
    <mergeCell ref="B233:C233"/>
    <mergeCell ref="G233:H233"/>
    <mergeCell ref="B234:C234"/>
    <mergeCell ref="G234:H234"/>
    <mergeCell ref="B254:C254"/>
    <mergeCell ref="G254:H254"/>
    <mergeCell ref="B255:C255"/>
    <mergeCell ref="G255:H255"/>
    <mergeCell ref="B256:C256"/>
    <mergeCell ref="G256:H256"/>
    <mergeCell ref="B257:C257"/>
    <mergeCell ref="G257:H257"/>
    <mergeCell ref="B263:C263"/>
    <mergeCell ref="A274:B274"/>
    <mergeCell ref="A275:B275"/>
    <mergeCell ref="B264:C264"/>
    <mergeCell ref="G264:H264"/>
    <mergeCell ref="B265:C265"/>
    <mergeCell ref="G265:H265"/>
    <mergeCell ref="B261:C261"/>
    <mergeCell ref="G261:H261"/>
    <mergeCell ref="B262:C262"/>
    <mergeCell ref="B277:D277"/>
    <mergeCell ref="E277:F278"/>
    <mergeCell ref="G277:I278"/>
    <mergeCell ref="J277:K277"/>
    <mergeCell ref="L277:M277"/>
    <mergeCell ref="N277:O277"/>
    <mergeCell ref="B278:D278"/>
    <mergeCell ref="J278:K278"/>
    <mergeCell ref="L278:M278"/>
    <mergeCell ref="N278:O278"/>
    <mergeCell ref="G263:H263"/>
    <mergeCell ref="J268:M268"/>
    <mergeCell ref="A273:B273"/>
    <mergeCell ref="G262:H262"/>
    <mergeCell ref="B279:C279"/>
    <mergeCell ref="G279:H279"/>
    <mergeCell ref="B280:C280"/>
    <mergeCell ref="G280:H280"/>
    <mergeCell ref="B281:C281"/>
    <mergeCell ref="G281:H281"/>
    <mergeCell ref="B282:C282"/>
    <mergeCell ref="G282:H282"/>
    <mergeCell ref="B283:C283"/>
    <mergeCell ref="G283:H283"/>
    <mergeCell ref="B284:C284"/>
    <mergeCell ref="G284:H284"/>
    <mergeCell ref="B285:C285"/>
    <mergeCell ref="G285:H285"/>
    <mergeCell ref="B286:C286"/>
    <mergeCell ref="G286:H286"/>
    <mergeCell ref="B287:C287"/>
    <mergeCell ref="G287:H287"/>
    <mergeCell ref="B288:C288"/>
    <mergeCell ref="G288:H288"/>
    <mergeCell ref="B289:C289"/>
    <mergeCell ref="G289:H289"/>
    <mergeCell ref="B290:C290"/>
    <mergeCell ref="G290:H290"/>
    <mergeCell ref="A297:B297"/>
    <mergeCell ref="A298:B298"/>
    <mergeCell ref="A299:B299"/>
    <mergeCell ref="B301:D301"/>
    <mergeCell ref="E301:F302"/>
    <mergeCell ref="G301:I302"/>
    <mergeCell ref="J301:K301"/>
    <mergeCell ref="L301:M301"/>
    <mergeCell ref="G297:H297"/>
    <mergeCell ref="J297:K297"/>
    <mergeCell ref="J291:M291"/>
    <mergeCell ref="J292:M292"/>
    <mergeCell ref="N301:O301"/>
    <mergeCell ref="B302:D302"/>
    <mergeCell ref="J302:K302"/>
    <mergeCell ref="L302:M302"/>
    <mergeCell ref="N302:O302"/>
    <mergeCell ref="B303:C303"/>
    <mergeCell ref="G303:H303"/>
    <mergeCell ref="B304:C304"/>
    <mergeCell ref="G304:H304"/>
    <mergeCell ref="B305:C305"/>
    <mergeCell ref="G305:H305"/>
    <mergeCell ref="B306:C306"/>
    <mergeCell ref="G306:H306"/>
    <mergeCell ref="B307:C307"/>
    <mergeCell ref="G307:H307"/>
    <mergeCell ref="B308:C308"/>
    <mergeCell ref="G308:H308"/>
    <mergeCell ref="B309:C309"/>
    <mergeCell ref="G309:H309"/>
    <mergeCell ref="B310:C310"/>
    <mergeCell ref="G310:H310"/>
    <mergeCell ref="B311:C311"/>
    <mergeCell ref="G311:H311"/>
    <mergeCell ref="B312:C312"/>
    <mergeCell ref="G312:H312"/>
    <mergeCell ref="B313:C313"/>
    <mergeCell ref="G313:H313"/>
    <mergeCell ref="B314:C314"/>
    <mergeCell ref="G314:H314"/>
    <mergeCell ref="A322:B322"/>
    <mergeCell ref="E322:F322"/>
    <mergeCell ref="G322:H322"/>
    <mergeCell ref="J322:K322"/>
    <mergeCell ref="J315:M315"/>
    <mergeCell ref="J317:M317"/>
    <mergeCell ref="A323:B323"/>
    <mergeCell ref="A324:B324"/>
    <mergeCell ref="B326:D326"/>
    <mergeCell ref="E326:F327"/>
    <mergeCell ref="G326:I327"/>
    <mergeCell ref="J326:K326"/>
    <mergeCell ref="L326:M326"/>
    <mergeCell ref="N326:O326"/>
    <mergeCell ref="B327:D327"/>
    <mergeCell ref="J327:K327"/>
    <mergeCell ref="L327:M327"/>
    <mergeCell ref="N327:O327"/>
    <mergeCell ref="B350:D350"/>
    <mergeCell ref="E350:F351"/>
    <mergeCell ref="G350:I351"/>
    <mergeCell ref="J350:K350"/>
    <mergeCell ref="L350:M350"/>
    <mergeCell ref="N350:O350"/>
    <mergeCell ref="B351:D351"/>
    <mergeCell ref="J351:K351"/>
    <mergeCell ref="L351:M351"/>
    <mergeCell ref="N351:O351"/>
    <mergeCell ref="B328:C328"/>
    <mergeCell ref="G328:H328"/>
    <mergeCell ref="B329:C329"/>
    <mergeCell ref="G329:H329"/>
    <mergeCell ref="B330:C330"/>
    <mergeCell ref="G330:H330"/>
    <mergeCell ref="B331:C331"/>
    <mergeCell ref="G331:H331"/>
    <mergeCell ref="B332:C332"/>
    <mergeCell ref="G332:H332"/>
    <mergeCell ref="B333:C333"/>
    <mergeCell ref="G333:H333"/>
    <mergeCell ref="B334:C334"/>
    <mergeCell ref="G334:H334"/>
    <mergeCell ref="B335:C335"/>
    <mergeCell ref="G335:H335"/>
    <mergeCell ref="B336:C336"/>
    <mergeCell ref="G336:H336"/>
    <mergeCell ref="A346:B346"/>
    <mergeCell ref="A347:B347"/>
    <mergeCell ref="A348:B348"/>
    <mergeCell ref="B362:C362"/>
    <mergeCell ref="G362:H362"/>
    <mergeCell ref="B363:C363"/>
    <mergeCell ref="A371:B371"/>
    <mergeCell ref="B352:C352"/>
    <mergeCell ref="G352:H352"/>
    <mergeCell ref="E346:F346"/>
    <mergeCell ref="G346:H346"/>
    <mergeCell ref="B337:C337"/>
    <mergeCell ref="G337:H337"/>
    <mergeCell ref="B338:C338"/>
    <mergeCell ref="G338:H338"/>
    <mergeCell ref="B339:C339"/>
    <mergeCell ref="G339:H339"/>
    <mergeCell ref="B359:C359"/>
    <mergeCell ref="G359:H359"/>
    <mergeCell ref="B360:C360"/>
    <mergeCell ref="G360:H360"/>
    <mergeCell ref="B361:C361"/>
    <mergeCell ref="G361:H361"/>
    <mergeCell ref="B353:C353"/>
    <mergeCell ref="B354:C354"/>
    <mergeCell ref="G354:H354"/>
    <mergeCell ref="B355:C355"/>
    <mergeCell ref="G355:H355"/>
    <mergeCell ref="B356:C356"/>
    <mergeCell ref="G356:H356"/>
    <mergeCell ref="B357:C357"/>
    <mergeCell ref="G357:H357"/>
    <mergeCell ref="B358:C358"/>
    <mergeCell ref="G358:H358"/>
    <mergeCell ref="G363:H363"/>
    <mergeCell ref="J340:M340"/>
    <mergeCell ref="J341:M341"/>
    <mergeCell ref="B375:D375"/>
    <mergeCell ref="E375:F376"/>
    <mergeCell ref="G375:I376"/>
    <mergeCell ref="J375:K375"/>
    <mergeCell ref="L375:M375"/>
    <mergeCell ref="J364:M364"/>
    <mergeCell ref="N375:O375"/>
    <mergeCell ref="B376:D376"/>
    <mergeCell ref="J376:K376"/>
    <mergeCell ref="L376:M376"/>
    <mergeCell ref="N376:O376"/>
    <mergeCell ref="B377:C377"/>
    <mergeCell ref="G377:H377"/>
    <mergeCell ref="B378:C378"/>
    <mergeCell ref="G378:H378"/>
    <mergeCell ref="B379:C379"/>
    <mergeCell ref="G379:H379"/>
    <mergeCell ref="A372:B372"/>
    <mergeCell ref="A373:B373"/>
    <mergeCell ref="A395:B395"/>
    <mergeCell ref="A396:B396"/>
    <mergeCell ref="A397:B397"/>
    <mergeCell ref="B399:D399"/>
    <mergeCell ref="E399:F400"/>
    <mergeCell ref="G399:I400"/>
    <mergeCell ref="J399:K399"/>
    <mergeCell ref="L399:M399"/>
    <mergeCell ref="N399:O399"/>
    <mergeCell ref="B400:D400"/>
    <mergeCell ref="J400:K400"/>
    <mergeCell ref="L400:M400"/>
    <mergeCell ref="N400:O400"/>
    <mergeCell ref="B380:C380"/>
    <mergeCell ref="G380:H380"/>
    <mergeCell ref="B381:C381"/>
    <mergeCell ref="G381:H381"/>
    <mergeCell ref="B382:C382"/>
    <mergeCell ref="G382:H382"/>
    <mergeCell ref="B383:C383"/>
    <mergeCell ref="G383:H383"/>
    <mergeCell ref="B384:C384"/>
    <mergeCell ref="G384:H384"/>
    <mergeCell ref="B385:C385"/>
    <mergeCell ref="G385:H385"/>
    <mergeCell ref="B386:C386"/>
    <mergeCell ref="G386:H386"/>
    <mergeCell ref="B387:C387"/>
    <mergeCell ref="G387:H387"/>
    <mergeCell ref="B388:C388"/>
    <mergeCell ref="G388:H388"/>
    <mergeCell ref="B401:C401"/>
    <mergeCell ref="G401:H401"/>
    <mergeCell ref="B402:C402"/>
    <mergeCell ref="G402:H402"/>
    <mergeCell ref="B403:C403"/>
    <mergeCell ref="G403:H403"/>
    <mergeCell ref="B404:C404"/>
    <mergeCell ref="G404:H404"/>
    <mergeCell ref="B405:C405"/>
    <mergeCell ref="G405:H405"/>
    <mergeCell ref="B406:C406"/>
    <mergeCell ref="G406:H406"/>
    <mergeCell ref="B407:C407"/>
    <mergeCell ref="G407:H407"/>
    <mergeCell ref="B408:C408"/>
    <mergeCell ref="G408:H408"/>
    <mergeCell ref="B409:C409"/>
    <mergeCell ref="G409:H409"/>
    <mergeCell ref="B410:C410"/>
    <mergeCell ref="G410:H410"/>
    <mergeCell ref="B411:C411"/>
    <mergeCell ref="G411:H411"/>
    <mergeCell ref="B412:C412"/>
    <mergeCell ref="G412:H412"/>
    <mergeCell ref="A420:B420"/>
    <mergeCell ref="A421:B421"/>
    <mergeCell ref="A422:B422"/>
    <mergeCell ref="B424:D424"/>
    <mergeCell ref="E424:F425"/>
    <mergeCell ref="G424:I425"/>
    <mergeCell ref="J424:K424"/>
    <mergeCell ref="L424:M424"/>
    <mergeCell ref="B432:C432"/>
    <mergeCell ref="G432:H432"/>
    <mergeCell ref="B433:C433"/>
    <mergeCell ref="G433:H433"/>
    <mergeCell ref="B434:C434"/>
    <mergeCell ref="G434:H434"/>
    <mergeCell ref="B435:C435"/>
    <mergeCell ref="G435:H435"/>
    <mergeCell ref="B436:C436"/>
    <mergeCell ref="G436:H436"/>
    <mergeCell ref="B437:C437"/>
    <mergeCell ref="G437:H437"/>
    <mergeCell ref="A444:B444"/>
    <mergeCell ref="N424:O424"/>
    <mergeCell ref="B425:D425"/>
    <mergeCell ref="J425:K425"/>
    <mergeCell ref="L425:M425"/>
    <mergeCell ref="N425:O425"/>
    <mergeCell ref="B426:C426"/>
    <mergeCell ref="G426:H426"/>
    <mergeCell ref="B427:C427"/>
    <mergeCell ref="G427:H427"/>
    <mergeCell ref="B428:C428"/>
    <mergeCell ref="G428:H428"/>
    <mergeCell ref="B429:C429"/>
    <mergeCell ref="G429:H429"/>
    <mergeCell ref="B430:C430"/>
    <mergeCell ref="G430:H430"/>
    <mergeCell ref="B431:C431"/>
    <mergeCell ref="G431:H431"/>
    <mergeCell ref="J440:M440"/>
    <mergeCell ref="A445:B445"/>
    <mergeCell ref="A446:B446"/>
    <mergeCell ref="E447:M447"/>
    <mergeCell ref="B448:D448"/>
    <mergeCell ref="E448:F449"/>
    <mergeCell ref="G448:I449"/>
    <mergeCell ref="J448:K448"/>
    <mergeCell ref="L448:M448"/>
    <mergeCell ref="N448:O448"/>
    <mergeCell ref="B449:D449"/>
    <mergeCell ref="J449:K449"/>
    <mergeCell ref="L449:M449"/>
    <mergeCell ref="N449:O449"/>
    <mergeCell ref="B450:C450"/>
    <mergeCell ref="G450:H450"/>
    <mergeCell ref="B451:C451"/>
    <mergeCell ref="G451:H451"/>
    <mergeCell ref="B452:C452"/>
    <mergeCell ref="G452:H452"/>
    <mergeCell ref="B453:C453"/>
    <mergeCell ref="G453:H453"/>
    <mergeCell ref="B454:C454"/>
    <mergeCell ref="G454:H454"/>
    <mergeCell ref="B455:C455"/>
    <mergeCell ref="G455:H455"/>
    <mergeCell ref="B456:C456"/>
    <mergeCell ref="G456:H456"/>
    <mergeCell ref="B457:C457"/>
    <mergeCell ref="G457:H457"/>
    <mergeCell ref="B458:C458"/>
    <mergeCell ref="G458:H458"/>
    <mergeCell ref="B459:C459"/>
    <mergeCell ref="G459:H459"/>
    <mergeCell ref="B460:C460"/>
    <mergeCell ref="G460:H460"/>
    <mergeCell ref="B461:C461"/>
    <mergeCell ref="G461:H461"/>
    <mergeCell ref="A469:B469"/>
    <mergeCell ref="A470:B470"/>
    <mergeCell ref="A471:B471"/>
    <mergeCell ref="B473:D473"/>
    <mergeCell ref="E473:F474"/>
    <mergeCell ref="G473:I474"/>
    <mergeCell ref="J473:K473"/>
    <mergeCell ref="L473:M473"/>
    <mergeCell ref="N473:O473"/>
    <mergeCell ref="B474:D474"/>
    <mergeCell ref="J474:K474"/>
    <mergeCell ref="L474:M474"/>
    <mergeCell ref="N474:O474"/>
    <mergeCell ref="B475:C475"/>
    <mergeCell ref="G475:H475"/>
    <mergeCell ref="J464:M464"/>
    <mergeCell ref="B476:C476"/>
    <mergeCell ref="G476:H476"/>
    <mergeCell ref="B477:C477"/>
    <mergeCell ref="G477:H477"/>
    <mergeCell ref="B478:C478"/>
    <mergeCell ref="G478:H478"/>
    <mergeCell ref="B479:C479"/>
    <mergeCell ref="G479:H479"/>
    <mergeCell ref="B480:C480"/>
    <mergeCell ref="G480:H480"/>
    <mergeCell ref="B481:C481"/>
    <mergeCell ref="G481:H481"/>
    <mergeCell ref="B482:C482"/>
    <mergeCell ref="G482:H482"/>
    <mergeCell ref="B483:C483"/>
    <mergeCell ref="G483:H483"/>
    <mergeCell ref="B484:C484"/>
    <mergeCell ref="G484:H484"/>
    <mergeCell ref="B485:C485"/>
    <mergeCell ref="G485:H485"/>
    <mergeCell ref="B486:C486"/>
    <mergeCell ref="G486:H486"/>
    <mergeCell ref="A493:B493"/>
    <mergeCell ref="A494:B494"/>
    <mergeCell ref="A495:B495"/>
    <mergeCell ref="B497:D497"/>
    <mergeCell ref="E497:F498"/>
    <mergeCell ref="G497:I498"/>
    <mergeCell ref="J497:K497"/>
    <mergeCell ref="L497:M497"/>
    <mergeCell ref="N497:O497"/>
    <mergeCell ref="B498:D498"/>
    <mergeCell ref="J498:K498"/>
    <mergeCell ref="L498:M498"/>
    <mergeCell ref="N498:O498"/>
    <mergeCell ref="E493:F493"/>
    <mergeCell ref="G493:H493"/>
    <mergeCell ref="J493:K493"/>
    <mergeCell ref="J489:M489"/>
    <mergeCell ref="B499:C499"/>
    <mergeCell ref="G499:H499"/>
    <mergeCell ref="B500:C500"/>
    <mergeCell ref="G500:H500"/>
    <mergeCell ref="B501:C501"/>
    <mergeCell ref="G501:H501"/>
    <mergeCell ref="B502:C502"/>
    <mergeCell ref="G502:H502"/>
    <mergeCell ref="B503:C503"/>
    <mergeCell ref="G503:H503"/>
    <mergeCell ref="B504:C504"/>
    <mergeCell ref="G504:H504"/>
    <mergeCell ref="B505:C505"/>
    <mergeCell ref="G505:H505"/>
    <mergeCell ref="B506:C506"/>
    <mergeCell ref="G506:H506"/>
    <mergeCell ref="B507:C507"/>
    <mergeCell ref="G507:H507"/>
    <mergeCell ref="B508:C508"/>
    <mergeCell ref="G508:H508"/>
    <mergeCell ref="B509:C509"/>
    <mergeCell ref="G509:H509"/>
    <mergeCell ref="B510:C510"/>
    <mergeCell ref="G510:H510"/>
    <mergeCell ref="A518:B518"/>
    <mergeCell ref="E518:F518"/>
    <mergeCell ref="G518:H518"/>
    <mergeCell ref="J518:K518"/>
    <mergeCell ref="B535:C535"/>
    <mergeCell ref="G535:H535"/>
    <mergeCell ref="A519:B519"/>
    <mergeCell ref="A520:B520"/>
    <mergeCell ref="B522:D522"/>
    <mergeCell ref="E522:F523"/>
    <mergeCell ref="G522:I523"/>
    <mergeCell ref="J522:K522"/>
    <mergeCell ref="G529:H529"/>
    <mergeCell ref="B530:C530"/>
    <mergeCell ref="G530:H530"/>
    <mergeCell ref="B531:C531"/>
    <mergeCell ref="G531:H531"/>
    <mergeCell ref="B532:C532"/>
    <mergeCell ref="G532:H532"/>
    <mergeCell ref="B533:C533"/>
    <mergeCell ref="G533:H533"/>
    <mergeCell ref="B534:C534"/>
    <mergeCell ref="G534:H534"/>
    <mergeCell ref="J513:M513"/>
    <mergeCell ref="N522:O522"/>
    <mergeCell ref="B523:D523"/>
    <mergeCell ref="J523:K523"/>
    <mergeCell ref="L523:M523"/>
    <mergeCell ref="N523:O523"/>
    <mergeCell ref="B524:C524"/>
    <mergeCell ref="G524:H524"/>
    <mergeCell ref="B525:C525"/>
    <mergeCell ref="G525:H525"/>
    <mergeCell ref="B526:C526"/>
    <mergeCell ref="G526:H526"/>
    <mergeCell ref="A542:B542"/>
    <mergeCell ref="A543:B543"/>
    <mergeCell ref="A544:B544"/>
    <mergeCell ref="B546:D546"/>
    <mergeCell ref="E546:F547"/>
    <mergeCell ref="G546:I547"/>
    <mergeCell ref="J546:K546"/>
    <mergeCell ref="L546:M546"/>
    <mergeCell ref="N546:O546"/>
    <mergeCell ref="B547:D547"/>
    <mergeCell ref="J547:K547"/>
    <mergeCell ref="L547:M547"/>
    <mergeCell ref="N547:O547"/>
    <mergeCell ref="E542:F542"/>
    <mergeCell ref="G542:H542"/>
    <mergeCell ref="J542:K542"/>
    <mergeCell ref="B527:C527"/>
    <mergeCell ref="G527:H527"/>
    <mergeCell ref="B528:C528"/>
    <mergeCell ref="G528:H528"/>
    <mergeCell ref="B529:C529"/>
    <mergeCell ref="B548:C548"/>
    <mergeCell ref="G548:H548"/>
    <mergeCell ref="B549:C549"/>
    <mergeCell ref="G549:H549"/>
    <mergeCell ref="B550:C550"/>
    <mergeCell ref="G550:H550"/>
    <mergeCell ref="B551:C551"/>
    <mergeCell ref="G551:H551"/>
    <mergeCell ref="B552:C552"/>
    <mergeCell ref="G552:H552"/>
    <mergeCell ref="B553:C553"/>
    <mergeCell ref="G553:H553"/>
    <mergeCell ref="B554:C554"/>
    <mergeCell ref="G554:H554"/>
    <mergeCell ref="B555:C555"/>
    <mergeCell ref="G555:H555"/>
    <mergeCell ref="B556:C556"/>
    <mergeCell ref="G556:H556"/>
    <mergeCell ref="B557:C557"/>
    <mergeCell ref="G557:H557"/>
    <mergeCell ref="B558:C558"/>
    <mergeCell ref="G558:H558"/>
    <mergeCell ref="B559:C559"/>
    <mergeCell ref="G559:H559"/>
    <mergeCell ref="A567:B567"/>
    <mergeCell ref="A568:B568"/>
    <mergeCell ref="A569:B569"/>
    <mergeCell ref="B571:D571"/>
    <mergeCell ref="E571:F572"/>
    <mergeCell ref="G571:I572"/>
    <mergeCell ref="J571:K571"/>
    <mergeCell ref="L571:M571"/>
    <mergeCell ref="E567:F567"/>
    <mergeCell ref="G567:H567"/>
    <mergeCell ref="J567:K567"/>
    <mergeCell ref="J562:M562"/>
    <mergeCell ref="N571:O571"/>
    <mergeCell ref="B572:D572"/>
    <mergeCell ref="J572:K572"/>
    <mergeCell ref="L572:M572"/>
    <mergeCell ref="N572:O572"/>
    <mergeCell ref="B573:C573"/>
    <mergeCell ref="G573:H573"/>
    <mergeCell ref="B574:C574"/>
    <mergeCell ref="G574:H574"/>
    <mergeCell ref="B575:C575"/>
    <mergeCell ref="G575:H575"/>
    <mergeCell ref="B576:C576"/>
    <mergeCell ref="G576:H576"/>
    <mergeCell ref="B577:C577"/>
    <mergeCell ref="G577:H577"/>
    <mergeCell ref="B578:C578"/>
    <mergeCell ref="G578:H578"/>
    <mergeCell ref="B579:C579"/>
    <mergeCell ref="G579:H579"/>
    <mergeCell ref="B580:C580"/>
    <mergeCell ref="G580:H580"/>
    <mergeCell ref="B581:C581"/>
    <mergeCell ref="G581:H581"/>
    <mergeCell ref="B582:C582"/>
    <mergeCell ref="G582:H582"/>
    <mergeCell ref="B583:C583"/>
    <mergeCell ref="G583:H583"/>
    <mergeCell ref="B584:C584"/>
    <mergeCell ref="G584:H584"/>
    <mergeCell ref="A591:B591"/>
    <mergeCell ref="E591:F591"/>
    <mergeCell ref="G591:H591"/>
    <mergeCell ref="J591:K591"/>
    <mergeCell ref="J585:M585"/>
    <mergeCell ref="J586:M586"/>
    <mergeCell ref="J587:M587"/>
    <mergeCell ref="N620:O620"/>
    <mergeCell ref="B621:D621"/>
    <mergeCell ref="J621:K621"/>
    <mergeCell ref="L621:M621"/>
    <mergeCell ref="N621:O621"/>
    <mergeCell ref="A592:B592"/>
    <mergeCell ref="A593:B593"/>
    <mergeCell ref="B595:D595"/>
    <mergeCell ref="E595:F596"/>
    <mergeCell ref="G595:I596"/>
    <mergeCell ref="J595:K595"/>
    <mergeCell ref="L595:M595"/>
    <mergeCell ref="N595:O595"/>
    <mergeCell ref="B596:D596"/>
    <mergeCell ref="J596:K596"/>
    <mergeCell ref="L596:M596"/>
    <mergeCell ref="N596:O596"/>
    <mergeCell ref="B597:C597"/>
    <mergeCell ref="G597:H597"/>
    <mergeCell ref="B598:C598"/>
    <mergeCell ref="G598:H598"/>
    <mergeCell ref="B599:C599"/>
    <mergeCell ref="G599:H599"/>
    <mergeCell ref="J609:M609"/>
    <mergeCell ref="J610:M610"/>
    <mergeCell ref="B606:C606"/>
    <mergeCell ref="G606:H606"/>
    <mergeCell ref="B607:C607"/>
    <mergeCell ref="G607:H607"/>
    <mergeCell ref="B608:C608"/>
    <mergeCell ref="G608:H608"/>
    <mergeCell ref="A616:B616"/>
    <mergeCell ref="A617:B617"/>
    <mergeCell ref="A618:B618"/>
    <mergeCell ref="B620:D620"/>
    <mergeCell ref="E616:F616"/>
    <mergeCell ref="G616:H616"/>
    <mergeCell ref="J616:K616"/>
    <mergeCell ref="B600:C600"/>
    <mergeCell ref="G600:H600"/>
    <mergeCell ref="B601:C601"/>
    <mergeCell ref="G601:H601"/>
    <mergeCell ref="B602:C602"/>
    <mergeCell ref="G602:H602"/>
    <mergeCell ref="B603:C603"/>
    <mergeCell ref="G603:H603"/>
    <mergeCell ref="B604:C604"/>
    <mergeCell ref="G604:H604"/>
    <mergeCell ref="B605:C605"/>
    <mergeCell ref="G605:H605"/>
    <mergeCell ref="J620:K620"/>
    <mergeCell ref="J611:M611"/>
    <mergeCell ref="B627:C627"/>
    <mergeCell ref="G627:H627"/>
    <mergeCell ref="B628:C628"/>
    <mergeCell ref="G628:H628"/>
    <mergeCell ref="B629:C629"/>
    <mergeCell ref="G629:H629"/>
    <mergeCell ref="B630:C630"/>
    <mergeCell ref="G630:H630"/>
    <mergeCell ref="B631:C631"/>
    <mergeCell ref="G631:H631"/>
    <mergeCell ref="B632:C632"/>
    <mergeCell ref="G632:H632"/>
    <mergeCell ref="B633:C633"/>
    <mergeCell ref="G633:H633"/>
    <mergeCell ref="B622:C622"/>
    <mergeCell ref="G622:H622"/>
    <mergeCell ref="B623:C623"/>
    <mergeCell ref="G623:H623"/>
    <mergeCell ref="B624:C624"/>
    <mergeCell ref="G624:H624"/>
    <mergeCell ref="G625:H625"/>
    <mergeCell ref="A640:B640"/>
    <mergeCell ref="A641:B641"/>
    <mergeCell ref="A642:B642"/>
    <mergeCell ref="B644:D644"/>
    <mergeCell ref="E644:F645"/>
    <mergeCell ref="G644:I645"/>
    <mergeCell ref="J644:K644"/>
    <mergeCell ref="N644:O644"/>
    <mergeCell ref="B645:D645"/>
    <mergeCell ref="J645:K645"/>
    <mergeCell ref="L645:M645"/>
    <mergeCell ref="N645:O645"/>
    <mergeCell ref="E80:M80"/>
    <mergeCell ref="B81:D81"/>
    <mergeCell ref="E81:F82"/>
    <mergeCell ref="G81:I82"/>
    <mergeCell ref="J81:K81"/>
    <mergeCell ref="L81:M81"/>
    <mergeCell ref="N81:O81"/>
    <mergeCell ref="B82:D82"/>
    <mergeCell ref="J82:K82"/>
    <mergeCell ref="L82:M82"/>
    <mergeCell ref="N82:O82"/>
    <mergeCell ref="G92:H92"/>
    <mergeCell ref="B93:C93"/>
    <mergeCell ref="G93:H93"/>
    <mergeCell ref="B94:C94"/>
    <mergeCell ref="G94:H94"/>
    <mergeCell ref="B625:C625"/>
    <mergeCell ref="E620:F621"/>
    <mergeCell ref="G620:I621"/>
    <mergeCell ref="B626:C626"/>
    <mergeCell ref="B655:C655"/>
    <mergeCell ref="G655:H655"/>
    <mergeCell ref="B656:C656"/>
    <mergeCell ref="G656:H656"/>
    <mergeCell ref="B657:C657"/>
    <mergeCell ref="G657:H657"/>
    <mergeCell ref="B652:C652"/>
    <mergeCell ref="G652:H652"/>
    <mergeCell ref="B653:C653"/>
    <mergeCell ref="G653:H653"/>
    <mergeCell ref="B654:C654"/>
    <mergeCell ref="G654:H654"/>
    <mergeCell ref="L644:M644"/>
    <mergeCell ref="B646:C646"/>
    <mergeCell ref="G646:H646"/>
    <mergeCell ref="B647:C647"/>
    <mergeCell ref="G647:H647"/>
    <mergeCell ref="B648:C648"/>
    <mergeCell ref="G648:H648"/>
    <mergeCell ref="B649:C649"/>
    <mergeCell ref="G649:H649"/>
    <mergeCell ref="B650:C650"/>
    <mergeCell ref="G650:H650"/>
    <mergeCell ref="B651:C651"/>
    <mergeCell ref="G651:H651"/>
    <mergeCell ref="E248:F248"/>
    <mergeCell ref="G248:H248"/>
    <mergeCell ref="J248:K248"/>
    <mergeCell ref="E273:F273"/>
    <mergeCell ref="G273:H273"/>
    <mergeCell ref="J273:K273"/>
    <mergeCell ref="E297:F297"/>
    <mergeCell ref="E640:F640"/>
    <mergeCell ref="G640:H640"/>
    <mergeCell ref="J640:K640"/>
    <mergeCell ref="J346:K346"/>
    <mergeCell ref="E371:F371"/>
    <mergeCell ref="G371:H371"/>
    <mergeCell ref="J371:K371"/>
    <mergeCell ref="E395:F395"/>
    <mergeCell ref="G395:H395"/>
    <mergeCell ref="J395:K395"/>
    <mergeCell ref="E420:F420"/>
    <mergeCell ref="G420:H420"/>
    <mergeCell ref="J420:K420"/>
    <mergeCell ref="E444:F444"/>
    <mergeCell ref="G444:H444"/>
    <mergeCell ref="J444:K444"/>
    <mergeCell ref="E469:F469"/>
    <mergeCell ref="G469:H469"/>
    <mergeCell ref="J469:K469"/>
    <mergeCell ref="G626:H626"/>
    <mergeCell ref="G353:H353"/>
    <mergeCell ref="J660:M660"/>
    <mergeCell ref="J22:M22"/>
    <mergeCell ref="J47:M47"/>
    <mergeCell ref="J71:M71"/>
    <mergeCell ref="J96:M96"/>
    <mergeCell ref="J120:M120"/>
    <mergeCell ref="J145:M145"/>
    <mergeCell ref="J169:M169"/>
    <mergeCell ref="J194:M194"/>
    <mergeCell ref="J218:M218"/>
    <mergeCell ref="J243:M243"/>
    <mergeCell ref="J267:M267"/>
    <mergeCell ref="J293:M293"/>
    <mergeCell ref="J316:M316"/>
    <mergeCell ref="J342:M342"/>
    <mergeCell ref="J366:M366"/>
    <mergeCell ref="J391:M391"/>
    <mergeCell ref="J415:M415"/>
    <mergeCell ref="J266:M266"/>
    <mergeCell ref="L228:M228"/>
    <mergeCell ref="J228:K228"/>
    <mergeCell ref="J193:M193"/>
    <mergeCell ref="J195:M195"/>
    <mergeCell ref="J217:M217"/>
    <mergeCell ref="J219:M219"/>
    <mergeCell ref="J224:K224"/>
    <mergeCell ref="J244:M244"/>
  </mergeCells>
  <phoneticPr fontId="2"/>
  <pageMargins left="0.51181102362204722" right="0.31496062992125984" top="0.70866141732283472" bottom="0.39370078740157483" header="0.31496062992125984" footer="0.51181102362204722"/>
  <pageSetup paperSize="9" scale="99" orientation="portrait" r:id="rId1"/>
  <headerFooter alignWithMargins="0">
    <oddHeader>&amp;L&amp;"ＭＳ Ｐ明朝,標準"&amp;14様式２－１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61"/>
  <sheetViews>
    <sheetView view="pageBreakPreview" zoomScaleNormal="85" zoomScaleSheetLayoutView="100" workbookViewId="0">
      <selection activeCell="G22" sqref="G22"/>
    </sheetView>
  </sheetViews>
  <sheetFormatPr defaultRowHeight="13.5"/>
  <cols>
    <col min="1" max="1" width="9.140625" customWidth="1"/>
    <col min="2" max="2" width="3.140625" customWidth="1"/>
    <col min="3" max="3" width="10.7109375" customWidth="1"/>
    <col min="4" max="4" width="2.42578125" style="11" customWidth="1"/>
    <col min="5" max="5" width="11" customWidth="1"/>
    <col min="6" max="6" width="2.5703125" style="11" customWidth="1"/>
    <col min="7" max="7" width="6.140625" style="11" customWidth="1"/>
    <col min="8" max="8" width="3" bestFit="1" customWidth="1"/>
    <col min="9" max="9" width="3.28515625" customWidth="1"/>
    <col min="10" max="10" width="12.42578125" customWidth="1"/>
    <col min="11" max="11" width="2.42578125" style="11" customWidth="1"/>
    <col min="12" max="12" width="11.42578125" customWidth="1"/>
    <col min="13" max="13" width="2.42578125" style="11" customWidth="1"/>
    <col min="14" max="14" width="14.85546875" customWidth="1"/>
    <col min="15" max="15" width="2.42578125" customWidth="1"/>
    <col min="17" max="17" width="9.140625" style="59"/>
  </cols>
  <sheetData>
    <row r="1" spans="1:18" ht="17.25" customHeight="1">
      <c r="A1" s="21" t="s">
        <v>11</v>
      </c>
      <c r="B1" s="21" t="s">
        <v>51</v>
      </c>
      <c r="C1" s="21"/>
      <c r="D1" s="3"/>
      <c r="E1" s="1"/>
      <c r="F1" s="3"/>
      <c r="G1" s="3"/>
      <c r="H1" s="1"/>
      <c r="I1" s="1"/>
      <c r="J1" s="1"/>
      <c r="K1" s="3"/>
      <c r="L1" s="1"/>
      <c r="M1" s="3"/>
    </row>
    <row r="2" spans="1:18" ht="17.25" customHeight="1">
      <c r="A2" s="4"/>
      <c r="B2" s="1"/>
      <c r="C2" s="1"/>
      <c r="D2" s="3"/>
      <c r="E2" s="48" t="s">
        <v>86</v>
      </c>
      <c r="F2" s="3"/>
      <c r="G2" s="3"/>
      <c r="H2" s="1"/>
      <c r="I2" s="1"/>
      <c r="J2" s="1"/>
      <c r="K2" s="3"/>
      <c r="L2" s="1"/>
      <c r="M2" s="3"/>
    </row>
    <row r="3" spans="1:18" ht="17.25" customHeight="1">
      <c r="A3" s="110" t="s">
        <v>83</v>
      </c>
      <c r="B3" s="111"/>
      <c r="C3" s="67">
        <v>1800</v>
      </c>
      <c r="D3" s="69" t="s">
        <v>2</v>
      </c>
      <c r="E3" s="92" t="s">
        <v>80</v>
      </c>
      <c r="F3" s="93"/>
      <c r="G3" s="94">
        <v>212</v>
      </c>
      <c r="H3" s="95"/>
      <c r="I3" s="43" t="s">
        <v>82</v>
      </c>
      <c r="J3" s="90" t="s">
        <v>84</v>
      </c>
      <c r="K3" s="91"/>
      <c r="L3" s="47">
        <f>C3*G3*0.85</f>
        <v>324360</v>
      </c>
      <c r="M3" s="66" t="s">
        <v>2</v>
      </c>
      <c r="N3" s="45"/>
      <c r="O3" s="5"/>
      <c r="P3" s="12"/>
      <c r="Q3" s="60"/>
      <c r="R3" s="3"/>
    </row>
    <row r="4" spans="1:18" ht="17.25" customHeight="1">
      <c r="A4" s="112" t="s">
        <v>6</v>
      </c>
      <c r="B4" s="112"/>
      <c r="C4" s="67">
        <v>18</v>
      </c>
      <c r="D4" s="69" t="s">
        <v>2</v>
      </c>
      <c r="E4" s="54" t="s">
        <v>88</v>
      </c>
      <c r="F4" s="44"/>
      <c r="G4" s="39"/>
      <c r="H4" s="44"/>
      <c r="I4" s="44"/>
      <c r="J4" s="44"/>
      <c r="K4" s="44"/>
      <c r="L4" s="44"/>
      <c r="M4" s="44"/>
      <c r="N4" s="44"/>
    </row>
    <row r="5" spans="1:18" ht="17.25" customHeight="1">
      <c r="A5" s="112" t="s">
        <v>7</v>
      </c>
      <c r="B5" s="112"/>
      <c r="C5" s="67">
        <v>17</v>
      </c>
      <c r="D5" s="69" t="s">
        <v>2</v>
      </c>
      <c r="E5" s="54" t="s">
        <v>89</v>
      </c>
      <c r="F5" s="44"/>
      <c r="G5" s="44"/>
      <c r="H5" s="44"/>
      <c r="I5" s="44"/>
      <c r="J5" s="44"/>
      <c r="K5" s="44"/>
      <c r="L5" s="44"/>
      <c r="M5" s="44"/>
      <c r="N5" s="44"/>
    </row>
    <row r="6" spans="1:18" ht="17.25" customHeight="1">
      <c r="A6" s="14"/>
      <c r="B6" s="2"/>
      <c r="C6" s="15"/>
      <c r="D6" s="15"/>
      <c r="E6" s="72"/>
      <c r="F6" s="72"/>
      <c r="G6" s="72"/>
      <c r="H6" s="72"/>
      <c r="I6" s="72"/>
      <c r="J6" s="72"/>
      <c r="K6" s="72"/>
      <c r="L6" s="72"/>
      <c r="M6" s="72"/>
    </row>
    <row r="7" spans="1:18" ht="17.25" customHeight="1">
      <c r="A7" s="6"/>
      <c r="B7" s="88" t="s">
        <v>79</v>
      </c>
      <c r="C7" s="113"/>
      <c r="D7" s="89"/>
      <c r="E7" s="118" t="s">
        <v>76</v>
      </c>
      <c r="F7" s="115"/>
      <c r="G7" s="118" t="s">
        <v>5</v>
      </c>
      <c r="H7" s="119"/>
      <c r="I7" s="120"/>
      <c r="J7" s="88" t="s">
        <v>77</v>
      </c>
      <c r="K7" s="89"/>
      <c r="L7" s="88" t="s">
        <v>8</v>
      </c>
      <c r="M7" s="89"/>
      <c r="N7" s="88" t="s">
        <v>1</v>
      </c>
      <c r="O7" s="89"/>
    </row>
    <row r="8" spans="1:18" ht="17.25" customHeight="1">
      <c r="A8" s="7"/>
      <c r="B8" s="124" t="s">
        <v>9</v>
      </c>
      <c r="C8" s="125"/>
      <c r="D8" s="126"/>
      <c r="E8" s="116"/>
      <c r="F8" s="117"/>
      <c r="G8" s="121"/>
      <c r="H8" s="122"/>
      <c r="I8" s="123"/>
      <c r="J8" s="127" t="s">
        <v>78</v>
      </c>
      <c r="K8" s="128"/>
      <c r="L8" s="124" t="s">
        <v>10</v>
      </c>
      <c r="M8" s="126"/>
      <c r="N8" s="124" t="s">
        <v>87</v>
      </c>
      <c r="O8" s="126"/>
    </row>
    <row r="9" spans="1:18" s="20" customFormat="1" ht="17.25" customHeight="1">
      <c r="A9" s="17" t="s">
        <v>12</v>
      </c>
      <c r="B9" s="106">
        <f>L3</f>
        <v>324360</v>
      </c>
      <c r="C9" s="107"/>
      <c r="D9" s="9" t="s">
        <v>4</v>
      </c>
      <c r="E9" s="35">
        <f>C5</f>
        <v>17</v>
      </c>
      <c r="F9" s="9" t="s">
        <v>4</v>
      </c>
      <c r="G9" s="108">
        <v>52800</v>
      </c>
      <c r="H9" s="109"/>
      <c r="I9" s="25" t="s">
        <v>3</v>
      </c>
      <c r="J9" s="70">
        <f>E9*G9</f>
        <v>897600</v>
      </c>
      <c r="K9" s="9" t="s">
        <v>2</v>
      </c>
      <c r="L9" s="56"/>
      <c r="M9" s="71" t="s">
        <v>2</v>
      </c>
      <c r="N9" s="70">
        <f>B9+J9-L9</f>
        <v>1221960</v>
      </c>
      <c r="O9" s="9" t="s">
        <v>2</v>
      </c>
      <c r="Q9" s="61"/>
    </row>
    <row r="10" spans="1:18" s="20" customFormat="1" ht="17.25" customHeight="1">
      <c r="A10" s="17" t="s">
        <v>13</v>
      </c>
      <c r="B10" s="100">
        <f>B9</f>
        <v>324360</v>
      </c>
      <c r="C10" s="101"/>
      <c r="D10" s="8" t="s">
        <v>4</v>
      </c>
      <c r="E10" s="36">
        <f>C5</f>
        <v>17</v>
      </c>
      <c r="F10" s="8" t="s">
        <v>4</v>
      </c>
      <c r="G10" s="98">
        <v>49800</v>
      </c>
      <c r="H10" s="99"/>
      <c r="I10" s="26" t="s">
        <v>28</v>
      </c>
      <c r="J10" s="33">
        <f t="shared" ref="J10:J20" si="0">E10*G10</f>
        <v>846600</v>
      </c>
      <c r="K10" s="8" t="s">
        <v>2</v>
      </c>
      <c r="L10" s="57"/>
      <c r="M10" s="8" t="s">
        <v>2</v>
      </c>
      <c r="N10" s="33">
        <f t="shared" ref="N10:N20" si="1">B10+J10-L10</f>
        <v>1170960</v>
      </c>
      <c r="O10" s="8" t="s">
        <v>2</v>
      </c>
      <c r="Q10" s="61"/>
    </row>
    <row r="11" spans="1:18" s="20" customFormat="1" ht="17.25" customHeight="1">
      <c r="A11" s="17" t="s">
        <v>14</v>
      </c>
      <c r="B11" s="100">
        <f t="shared" ref="B11:B20" si="2">B10</f>
        <v>324360</v>
      </c>
      <c r="C11" s="101"/>
      <c r="D11" s="8" t="s">
        <v>4</v>
      </c>
      <c r="E11" s="36">
        <f>C5</f>
        <v>17</v>
      </c>
      <c r="F11" s="8" t="s">
        <v>4</v>
      </c>
      <c r="G11" s="98">
        <v>50600</v>
      </c>
      <c r="H11" s="99"/>
      <c r="I11" s="26" t="s">
        <v>3</v>
      </c>
      <c r="J11" s="33">
        <f t="shared" si="0"/>
        <v>860200</v>
      </c>
      <c r="K11" s="8" t="s">
        <v>4</v>
      </c>
      <c r="L11" s="57"/>
      <c r="M11" s="8" t="s">
        <v>4</v>
      </c>
      <c r="N11" s="33">
        <f t="shared" si="1"/>
        <v>1184560</v>
      </c>
      <c r="O11" s="8" t="s">
        <v>4</v>
      </c>
      <c r="Q11" s="61"/>
    </row>
    <row r="12" spans="1:18" s="20" customFormat="1" ht="17.25" customHeight="1">
      <c r="A12" s="17" t="s">
        <v>15</v>
      </c>
      <c r="B12" s="100">
        <f t="shared" si="2"/>
        <v>324360</v>
      </c>
      <c r="C12" s="101"/>
      <c r="D12" s="8" t="s">
        <v>4</v>
      </c>
      <c r="E12" s="36">
        <f>C5</f>
        <v>17</v>
      </c>
      <c r="F12" s="8" t="s">
        <v>4</v>
      </c>
      <c r="G12" s="98">
        <v>44700</v>
      </c>
      <c r="H12" s="99"/>
      <c r="I12" s="26" t="s">
        <v>3</v>
      </c>
      <c r="J12" s="33">
        <f t="shared" si="0"/>
        <v>759900</v>
      </c>
      <c r="K12" s="8" t="s">
        <v>4</v>
      </c>
      <c r="L12" s="57"/>
      <c r="M12" s="8" t="s">
        <v>4</v>
      </c>
      <c r="N12" s="33">
        <f>B12+J12-L12</f>
        <v>1084260</v>
      </c>
      <c r="O12" s="8" t="s">
        <v>4</v>
      </c>
      <c r="Q12" s="61"/>
    </row>
    <row r="13" spans="1:18" s="20" customFormat="1" ht="17.25" customHeight="1">
      <c r="A13" s="17" t="s">
        <v>16</v>
      </c>
      <c r="B13" s="100">
        <f t="shared" si="2"/>
        <v>324360</v>
      </c>
      <c r="C13" s="101"/>
      <c r="D13" s="8" t="s">
        <v>4</v>
      </c>
      <c r="E13" s="36">
        <f>C5</f>
        <v>17</v>
      </c>
      <c r="F13" s="8" t="s">
        <v>4</v>
      </c>
      <c r="G13" s="98">
        <v>47900</v>
      </c>
      <c r="H13" s="99"/>
      <c r="I13" s="26" t="s">
        <v>3</v>
      </c>
      <c r="J13" s="33">
        <f t="shared" si="0"/>
        <v>814300</v>
      </c>
      <c r="K13" s="8" t="s">
        <v>4</v>
      </c>
      <c r="L13" s="57"/>
      <c r="M13" s="8" t="s">
        <v>4</v>
      </c>
      <c r="N13" s="33">
        <f t="shared" si="1"/>
        <v>1138660</v>
      </c>
      <c r="O13" s="8" t="s">
        <v>4</v>
      </c>
      <c r="Q13" s="61"/>
    </row>
    <row r="14" spans="1:18" s="20" customFormat="1" ht="17.25" customHeight="1">
      <c r="A14" s="17" t="s">
        <v>17</v>
      </c>
      <c r="B14" s="100">
        <f t="shared" si="2"/>
        <v>324360</v>
      </c>
      <c r="C14" s="101"/>
      <c r="D14" s="8" t="s">
        <v>4</v>
      </c>
      <c r="E14" s="36">
        <f>C5</f>
        <v>17</v>
      </c>
      <c r="F14" s="8" t="s">
        <v>4</v>
      </c>
      <c r="G14" s="98">
        <v>45700</v>
      </c>
      <c r="H14" s="99"/>
      <c r="I14" s="26" t="s">
        <v>3</v>
      </c>
      <c r="J14" s="33">
        <f t="shared" si="0"/>
        <v>776900</v>
      </c>
      <c r="K14" s="8" t="s">
        <v>4</v>
      </c>
      <c r="L14" s="57"/>
      <c r="M14" s="8" t="s">
        <v>4</v>
      </c>
      <c r="N14" s="33">
        <f t="shared" si="1"/>
        <v>1101260</v>
      </c>
      <c r="O14" s="8" t="s">
        <v>4</v>
      </c>
      <c r="Q14" s="61"/>
    </row>
    <row r="15" spans="1:18" s="20" customFormat="1" ht="17.25" customHeight="1">
      <c r="A15" s="17" t="s">
        <v>18</v>
      </c>
      <c r="B15" s="100">
        <f t="shared" si="2"/>
        <v>324360</v>
      </c>
      <c r="C15" s="101"/>
      <c r="D15" s="8" t="s">
        <v>4</v>
      </c>
      <c r="E15" s="36">
        <f>C4</f>
        <v>18</v>
      </c>
      <c r="F15" s="8" t="s">
        <v>4</v>
      </c>
      <c r="G15" s="98">
        <v>54700</v>
      </c>
      <c r="H15" s="99"/>
      <c r="I15" s="26" t="s">
        <v>3</v>
      </c>
      <c r="J15" s="33">
        <f t="shared" si="0"/>
        <v>984600</v>
      </c>
      <c r="K15" s="8" t="s">
        <v>4</v>
      </c>
      <c r="L15" s="57"/>
      <c r="M15" s="8" t="s">
        <v>4</v>
      </c>
      <c r="N15" s="33">
        <f t="shared" si="1"/>
        <v>1308960</v>
      </c>
      <c r="O15" s="8" t="s">
        <v>4</v>
      </c>
      <c r="Q15" s="61"/>
    </row>
    <row r="16" spans="1:18" s="20" customFormat="1" ht="17.25" customHeight="1">
      <c r="A16" s="17" t="s">
        <v>19</v>
      </c>
      <c r="B16" s="100">
        <f t="shared" si="2"/>
        <v>324360</v>
      </c>
      <c r="C16" s="101"/>
      <c r="D16" s="8" t="s">
        <v>4</v>
      </c>
      <c r="E16" s="36">
        <f>C4</f>
        <v>18</v>
      </c>
      <c r="F16" s="8" t="s">
        <v>4</v>
      </c>
      <c r="G16" s="98">
        <v>65300</v>
      </c>
      <c r="H16" s="99"/>
      <c r="I16" s="26" t="s">
        <v>3</v>
      </c>
      <c r="J16" s="33">
        <f t="shared" si="0"/>
        <v>1175400</v>
      </c>
      <c r="K16" s="8" t="s">
        <v>4</v>
      </c>
      <c r="L16" s="57"/>
      <c r="M16" s="8" t="s">
        <v>4</v>
      </c>
      <c r="N16" s="33">
        <f t="shared" si="1"/>
        <v>1499760</v>
      </c>
      <c r="O16" s="8" t="s">
        <v>4</v>
      </c>
      <c r="Q16" s="61"/>
    </row>
    <row r="17" spans="1:17" s="20" customFormat="1" ht="17.25" customHeight="1">
      <c r="A17" s="17" t="s">
        <v>20</v>
      </c>
      <c r="B17" s="100">
        <f t="shared" si="2"/>
        <v>324360</v>
      </c>
      <c r="C17" s="101"/>
      <c r="D17" s="8" t="s">
        <v>4</v>
      </c>
      <c r="E17" s="36">
        <f>C4</f>
        <v>18</v>
      </c>
      <c r="F17" s="8" t="s">
        <v>4</v>
      </c>
      <c r="G17" s="98">
        <v>58700</v>
      </c>
      <c r="H17" s="99"/>
      <c r="I17" s="26" t="s">
        <v>3</v>
      </c>
      <c r="J17" s="33">
        <f t="shared" si="0"/>
        <v>1056600</v>
      </c>
      <c r="K17" s="8" t="s">
        <v>4</v>
      </c>
      <c r="L17" s="57"/>
      <c r="M17" s="8" t="s">
        <v>4</v>
      </c>
      <c r="N17" s="33">
        <f t="shared" si="1"/>
        <v>1380960</v>
      </c>
      <c r="O17" s="8" t="s">
        <v>4</v>
      </c>
      <c r="Q17" s="61"/>
    </row>
    <row r="18" spans="1:17" s="20" customFormat="1" ht="17.25" customHeight="1">
      <c r="A18" s="17" t="s">
        <v>21</v>
      </c>
      <c r="B18" s="100">
        <f t="shared" si="2"/>
        <v>324360</v>
      </c>
      <c r="C18" s="101"/>
      <c r="D18" s="8" t="s">
        <v>4</v>
      </c>
      <c r="E18" s="36">
        <f>C5</f>
        <v>17</v>
      </c>
      <c r="F18" s="8" t="s">
        <v>4</v>
      </c>
      <c r="G18" s="98">
        <v>55200</v>
      </c>
      <c r="H18" s="99"/>
      <c r="I18" s="26" t="s">
        <v>3</v>
      </c>
      <c r="J18" s="33">
        <f t="shared" si="0"/>
        <v>938400</v>
      </c>
      <c r="K18" s="8" t="s">
        <v>4</v>
      </c>
      <c r="L18" s="57"/>
      <c r="M18" s="8" t="s">
        <v>4</v>
      </c>
      <c r="N18" s="33">
        <f t="shared" si="1"/>
        <v>1262760</v>
      </c>
      <c r="O18" s="8" t="s">
        <v>4</v>
      </c>
      <c r="Q18" s="61"/>
    </row>
    <row r="19" spans="1:17" s="20" customFormat="1" ht="17.25" customHeight="1">
      <c r="A19" s="17" t="s">
        <v>22</v>
      </c>
      <c r="B19" s="100">
        <f t="shared" si="2"/>
        <v>324360</v>
      </c>
      <c r="C19" s="101"/>
      <c r="D19" s="8" t="s">
        <v>4</v>
      </c>
      <c r="E19" s="36">
        <f>C5</f>
        <v>17</v>
      </c>
      <c r="F19" s="8" t="s">
        <v>4</v>
      </c>
      <c r="G19" s="98">
        <v>49000</v>
      </c>
      <c r="H19" s="99"/>
      <c r="I19" s="26" t="s">
        <v>3</v>
      </c>
      <c r="J19" s="33">
        <f t="shared" si="0"/>
        <v>833000</v>
      </c>
      <c r="K19" s="8" t="s">
        <v>4</v>
      </c>
      <c r="L19" s="57"/>
      <c r="M19" s="8" t="s">
        <v>4</v>
      </c>
      <c r="N19" s="33">
        <f t="shared" si="1"/>
        <v>1157360</v>
      </c>
      <c r="O19" s="8" t="s">
        <v>4</v>
      </c>
      <c r="Q19" s="61"/>
    </row>
    <row r="20" spans="1:17" s="20" customFormat="1" ht="17.25" customHeight="1">
      <c r="A20" s="18" t="s">
        <v>23</v>
      </c>
      <c r="B20" s="102">
        <f t="shared" si="2"/>
        <v>324360</v>
      </c>
      <c r="C20" s="103"/>
      <c r="D20" s="10" t="s">
        <v>4</v>
      </c>
      <c r="E20" s="37">
        <f>C5</f>
        <v>17</v>
      </c>
      <c r="F20" s="10" t="s">
        <v>4</v>
      </c>
      <c r="G20" s="104">
        <v>49700</v>
      </c>
      <c r="H20" s="105"/>
      <c r="I20" s="27" t="s">
        <v>3</v>
      </c>
      <c r="J20" s="34">
        <f t="shared" si="0"/>
        <v>844900</v>
      </c>
      <c r="K20" s="29" t="s">
        <v>4</v>
      </c>
      <c r="L20" s="58"/>
      <c r="M20" s="29" t="s">
        <v>4</v>
      </c>
      <c r="N20" s="62">
        <f t="shared" si="1"/>
        <v>1169260</v>
      </c>
      <c r="O20" s="29" t="s">
        <v>4</v>
      </c>
      <c r="Q20" s="61"/>
    </row>
    <row r="21" spans="1:17" ht="17.25" customHeight="1">
      <c r="A21" s="65" t="s">
        <v>90</v>
      </c>
      <c r="B21" s="19"/>
      <c r="C21" s="19"/>
      <c r="D21" s="19"/>
      <c r="E21" s="19"/>
      <c r="F21" s="19"/>
      <c r="G21" s="28"/>
      <c r="H21" s="19"/>
      <c r="I21" s="19"/>
      <c r="J21" s="85" t="s">
        <v>95</v>
      </c>
      <c r="K21" s="86"/>
      <c r="L21" s="86"/>
      <c r="M21" s="87"/>
      <c r="N21" s="74">
        <f>SUM(N9:N20)</f>
        <v>14680720</v>
      </c>
      <c r="O21" s="75" t="s">
        <v>2</v>
      </c>
    </row>
    <row r="22" spans="1:17" ht="17.25" customHeight="1" thickBot="1">
      <c r="A22" s="48" t="s">
        <v>91</v>
      </c>
      <c r="B22" s="19"/>
      <c r="C22" s="19"/>
      <c r="D22" s="19"/>
      <c r="E22" s="19"/>
      <c r="F22" s="19"/>
      <c r="G22" s="28"/>
      <c r="H22" s="19"/>
      <c r="I22" s="19"/>
      <c r="J22" s="82" t="s">
        <v>96</v>
      </c>
      <c r="K22" s="83"/>
      <c r="L22" s="83"/>
      <c r="M22" s="84"/>
      <c r="N22" s="64">
        <f>N21*2</f>
        <v>29361440</v>
      </c>
      <c r="O22" s="63" t="s">
        <v>92</v>
      </c>
    </row>
    <row r="23" spans="1:17" ht="17.25" customHeight="1" thickTop="1" thickBot="1">
      <c r="B23" s="1"/>
      <c r="C23" s="1"/>
      <c r="D23" s="3"/>
      <c r="E23" s="1"/>
      <c r="F23" s="3"/>
      <c r="G23" s="3"/>
      <c r="H23" s="1"/>
      <c r="I23" s="1"/>
      <c r="J23" s="79" t="s">
        <v>97</v>
      </c>
      <c r="K23" s="80"/>
      <c r="L23" s="80"/>
      <c r="M23" s="81"/>
      <c r="N23" s="68">
        <f>ROUNDDOWN(N22*100/110,0)</f>
        <v>26692218</v>
      </c>
      <c r="O23" s="13" t="s">
        <v>2</v>
      </c>
    </row>
    <row r="24" spans="1:17" ht="14.25" customHeight="1" thickTop="1">
      <c r="A24" s="1"/>
      <c r="B24" s="1"/>
      <c r="C24" s="1"/>
      <c r="D24" s="3"/>
      <c r="E24" s="1"/>
      <c r="F24" s="3"/>
      <c r="G24" s="3"/>
      <c r="H24" s="1"/>
      <c r="I24" s="1"/>
      <c r="J24" s="1"/>
      <c r="K24" s="3"/>
      <c r="L24" s="1"/>
      <c r="M24" s="3"/>
    </row>
    <row r="25" spans="1:17" ht="14.25" customHeight="1">
      <c r="A25" s="1"/>
      <c r="B25" s="1"/>
      <c r="C25" s="1"/>
      <c r="D25" s="3"/>
      <c r="E25" s="1"/>
      <c r="F25" s="3"/>
      <c r="G25" s="3"/>
      <c r="H25" s="1"/>
      <c r="I25" s="1"/>
      <c r="J25" s="1"/>
      <c r="K25" s="3"/>
      <c r="L25" s="1"/>
      <c r="M25" s="3"/>
    </row>
    <row r="26" spans="1:17" ht="17.25" customHeight="1">
      <c r="A26" s="21" t="s">
        <v>24</v>
      </c>
      <c r="B26" s="21" t="s">
        <v>29</v>
      </c>
      <c r="C26" s="21"/>
      <c r="D26" s="3"/>
      <c r="E26" s="1"/>
      <c r="F26" s="3"/>
      <c r="G26" s="3"/>
      <c r="H26" s="1"/>
      <c r="I26" s="1"/>
      <c r="J26" s="1"/>
      <c r="K26" s="3"/>
      <c r="L26" s="1"/>
      <c r="M26" s="3"/>
    </row>
    <row r="27" spans="1:17" ht="17.25" customHeight="1">
      <c r="A27" s="4"/>
      <c r="B27" s="1"/>
      <c r="C27" s="1"/>
      <c r="D27" s="3"/>
      <c r="E27" s="48" t="s">
        <v>86</v>
      </c>
      <c r="F27" s="3"/>
      <c r="G27" s="3"/>
      <c r="H27" s="1"/>
      <c r="I27" s="1"/>
      <c r="J27" s="1"/>
      <c r="K27" s="3"/>
      <c r="L27" s="1"/>
      <c r="M27" s="3"/>
    </row>
    <row r="28" spans="1:17" ht="17.25" customHeight="1">
      <c r="A28" s="110" t="s">
        <v>83</v>
      </c>
      <c r="B28" s="111"/>
      <c r="C28" s="67"/>
      <c r="D28" s="69" t="s">
        <v>2</v>
      </c>
      <c r="E28" s="92" t="s">
        <v>80</v>
      </c>
      <c r="F28" s="93"/>
      <c r="G28" s="94">
        <v>68</v>
      </c>
      <c r="H28" s="95"/>
      <c r="I28" s="43" t="s">
        <v>82</v>
      </c>
      <c r="J28" s="90" t="s">
        <v>84</v>
      </c>
      <c r="K28" s="91"/>
      <c r="L28" s="47">
        <f>C28*G28*0.85</f>
        <v>0</v>
      </c>
      <c r="M28" s="66" t="s">
        <v>2</v>
      </c>
      <c r="N28" s="45"/>
    </row>
    <row r="29" spans="1:17" ht="17.25" customHeight="1">
      <c r="A29" s="112" t="s">
        <v>6</v>
      </c>
      <c r="B29" s="112"/>
      <c r="C29" s="67"/>
      <c r="D29" s="69" t="s">
        <v>2</v>
      </c>
      <c r="E29" s="54" t="s">
        <v>88</v>
      </c>
      <c r="F29" s="44"/>
      <c r="G29" s="39"/>
      <c r="H29" s="44"/>
      <c r="I29" s="44"/>
      <c r="J29" s="44"/>
      <c r="K29" s="44"/>
      <c r="L29" s="44"/>
      <c r="M29" s="44"/>
      <c r="N29" s="44"/>
    </row>
    <row r="30" spans="1:17" ht="17.25" customHeight="1">
      <c r="A30" s="112" t="s">
        <v>7</v>
      </c>
      <c r="B30" s="112"/>
      <c r="C30" s="67"/>
      <c r="D30" s="69" t="s">
        <v>2</v>
      </c>
      <c r="E30" s="54" t="s">
        <v>89</v>
      </c>
      <c r="F30" s="44"/>
      <c r="G30" s="44"/>
      <c r="H30" s="44"/>
      <c r="I30" s="44"/>
      <c r="J30" s="44"/>
      <c r="K30" s="44"/>
      <c r="L30" s="44"/>
      <c r="M30" s="44"/>
      <c r="N30" s="44"/>
    </row>
    <row r="31" spans="1:17" ht="17.25" customHeight="1">
      <c r="A31" s="14"/>
      <c r="B31" s="2"/>
      <c r="C31" s="15"/>
      <c r="D31" s="15"/>
      <c r="E31" s="129"/>
      <c r="F31" s="129"/>
      <c r="G31" s="129"/>
      <c r="H31" s="129"/>
      <c r="I31" s="129"/>
      <c r="J31" s="129"/>
      <c r="K31" s="129"/>
      <c r="L31" s="129"/>
      <c r="M31" s="129"/>
    </row>
    <row r="32" spans="1:17" ht="17.25" customHeight="1">
      <c r="A32" s="6"/>
      <c r="B32" s="88" t="s">
        <v>79</v>
      </c>
      <c r="C32" s="113"/>
      <c r="D32" s="89"/>
      <c r="E32" s="118" t="s">
        <v>76</v>
      </c>
      <c r="F32" s="115"/>
      <c r="G32" s="118" t="s">
        <v>5</v>
      </c>
      <c r="H32" s="119"/>
      <c r="I32" s="120"/>
      <c r="J32" s="88" t="s">
        <v>77</v>
      </c>
      <c r="K32" s="89"/>
      <c r="L32" s="88" t="s">
        <v>8</v>
      </c>
      <c r="M32" s="89"/>
      <c r="N32" s="88" t="s">
        <v>1</v>
      </c>
      <c r="O32" s="89"/>
    </row>
    <row r="33" spans="1:15" ht="17.25" customHeight="1">
      <c r="A33" s="7"/>
      <c r="B33" s="124" t="s">
        <v>9</v>
      </c>
      <c r="C33" s="125"/>
      <c r="D33" s="126"/>
      <c r="E33" s="116"/>
      <c r="F33" s="117"/>
      <c r="G33" s="121"/>
      <c r="H33" s="122"/>
      <c r="I33" s="123"/>
      <c r="J33" s="127" t="s">
        <v>78</v>
      </c>
      <c r="K33" s="128"/>
      <c r="L33" s="124" t="s">
        <v>10</v>
      </c>
      <c r="M33" s="126"/>
      <c r="N33" s="124" t="s">
        <v>87</v>
      </c>
      <c r="O33" s="126"/>
    </row>
    <row r="34" spans="1:15" ht="17.25" customHeight="1">
      <c r="A34" s="17" t="s">
        <v>12</v>
      </c>
      <c r="B34" s="106">
        <f>L28</f>
        <v>0</v>
      </c>
      <c r="C34" s="107"/>
      <c r="D34" s="9" t="s">
        <v>4</v>
      </c>
      <c r="E34" s="35">
        <f>C30</f>
        <v>0</v>
      </c>
      <c r="F34" s="9" t="s">
        <v>4</v>
      </c>
      <c r="G34" s="108">
        <v>4700</v>
      </c>
      <c r="H34" s="109"/>
      <c r="I34" s="22" t="s">
        <v>3</v>
      </c>
      <c r="J34" s="70">
        <f>E34*G34</f>
        <v>0</v>
      </c>
      <c r="K34" s="9" t="s">
        <v>2</v>
      </c>
      <c r="L34" s="56"/>
      <c r="M34" s="71" t="s">
        <v>2</v>
      </c>
      <c r="N34" s="70">
        <f>B34+J34-L34</f>
        <v>0</v>
      </c>
      <c r="O34" s="9" t="s">
        <v>2</v>
      </c>
    </row>
    <row r="35" spans="1:15" ht="17.25" customHeight="1">
      <c r="A35" s="17" t="s">
        <v>13</v>
      </c>
      <c r="B35" s="100">
        <f>B34</f>
        <v>0</v>
      </c>
      <c r="C35" s="101"/>
      <c r="D35" s="8" t="s">
        <v>4</v>
      </c>
      <c r="E35" s="36">
        <f>C30</f>
        <v>0</v>
      </c>
      <c r="F35" s="8" t="s">
        <v>4</v>
      </c>
      <c r="G35" s="98">
        <v>4400</v>
      </c>
      <c r="H35" s="99"/>
      <c r="I35" s="23" t="s">
        <v>3</v>
      </c>
      <c r="J35" s="33">
        <f t="shared" ref="J35:J45" si="3">E35*G35</f>
        <v>0</v>
      </c>
      <c r="K35" s="8" t="s">
        <v>2</v>
      </c>
      <c r="L35" s="57"/>
      <c r="M35" s="8" t="s">
        <v>2</v>
      </c>
      <c r="N35" s="33">
        <f t="shared" ref="N35:N45" si="4">B35+J35-L35</f>
        <v>0</v>
      </c>
      <c r="O35" s="8" t="s">
        <v>2</v>
      </c>
    </row>
    <row r="36" spans="1:15" ht="17.25" customHeight="1">
      <c r="A36" s="17" t="s">
        <v>14</v>
      </c>
      <c r="B36" s="100">
        <f t="shared" ref="B36:B45" si="5">B35</f>
        <v>0</v>
      </c>
      <c r="C36" s="101"/>
      <c r="D36" s="8" t="s">
        <v>4</v>
      </c>
      <c r="E36" s="36">
        <f>C30</f>
        <v>0</v>
      </c>
      <c r="F36" s="8" t="s">
        <v>4</v>
      </c>
      <c r="G36" s="98">
        <v>4600</v>
      </c>
      <c r="H36" s="99"/>
      <c r="I36" s="23" t="s">
        <v>3</v>
      </c>
      <c r="J36" s="33">
        <f t="shared" si="3"/>
        <v>0</v>
      </c>
      <c r="K36" s="8" t="s">
        <v>4</v>
      </c>
      <c r="L36" s="57"/>
      <c r="M36" s="8" t="s">
        <v>4</v>
      </c>
      <c r="N36" s="33">
        <f t="shared" si="4"/>
        <v>0</v>
      </c>
      <c r="O36" s="8" t="s">
        <v>4</v>
      </c>
    </row>
    <row r="37" spans="1:15" ht="17.25" customHeight="1">
      <c r="A37" s="17" t="s">
        <v>15</v>
      </c>
      <c r="B37" s="100">
        <f t="shared" si="5"/>
        <v>0</v>
      </c>
      <c r="C37" s="101"/>
      <c r="D37" s="8" t="s">
        <v>4</v>
      </c>
      <c r="E37" s="36">
        <f>C30</f>
        <v>0</v>
      </c>
      <c r="F37" s="8" t="s">
        <v>4</v>
      </c>
      <c r="G37" s="98">
        <v>4400</v>
      </c>
      <c r="H37" s="99"/>
      <c r="I37" s="23" t="s">
        <v>3</v>
      </c>
      <c r="J37" s="33">
        <f t="shared" si="3"/>
        <v>0</v>
      </c>
      <c r="K37" s="8" t="s">
        <v>4</v>
      </c>
      <c r="L37" s="57"/>
      <c r="M37" s="8" t="s">
        <v>4</v>
      </c>
      <c r="N37" s="33">
        <f t="shared" si="4"/>
        <v>0</v>
      </c>
      <c r="O37" s="8" t="s">
        <v>4</v>
      </c>
    </row>
    <row r="38" spans="1:15" ht="17.25" customHeight="1">
      <c r="A38" s="17" t="s">
        <v>16</v>
      </c>
      <c r="B38" s="100">
        <f t="shared" si="5"/>
        <v>0</v>
      </c>
      <c r="C38" s="101"/>
      <c r="D38" s="8" t="s">
        <v>4</v>
      </c>
      <c r="E38" s="36">
        <f>C30</f>
        <v>0</v>
      </c>
      <c r="F38" s="8" t="s">
        <v>4</v>
      </c>
      <c r="G38" s="98">
        <v>4400</v>
      </c>
      <c r="H38" s="99"/>
      <c r="I38" s="23" t="s">
        <v>3</v>
      </c>
      <c r="J38" s="33">
        <f t="shared" si="3"/>
        <v>0</v>
      </c>
      <c r="K38" s="8" t="s">
        <v>4</v>
      </c>
      <c r="L38" s="57"/>
      <c r="M38" s="8" t="s">
        <v>4</v>
      </c>
      <c r="N38" s="33">
        <f t="shared" si="4"/>
        <v>0</v>
      </c>
      <c r="O38" s="8" t="s">
        <v>4</v>
      </c>
    </row>
    <row r="39" spans="1:15" ht="17.25" customHeight="1">
      <c r="A39" s="17" t="s">
        <v>17</v>
      </c>
      <c r="B39" s="100">
        <f t="shared" si="5"/>
        <v>0</v>
      </c>
      <c r="C39" s="101"/>
      <c r="D39" s="8" t="s">
        <v>4</v>
      </c>
      <c r="E39" s="36">
        <f>C30</f>
        <v>0</v>
      </c>
      <c r="F39" s="8" t="s">
        <v>4</v>
      </c>
      <c r="G39" s="98">
        <v>4500</v>
      </c>
      <c r="H39" s="99"/>
      <c r="I39" s="23" t="s">
        <v>3</v>
      </c>
      <c r="J39" s="33">
        <f t="shared" si="3"/>
        <v>0</v>
      </c>
      <c r="K39" s="8" t="s">
        <v>4</v>
      </c>
      <c r="L39" s="57"/>
      <c r="M39" s="8" t="s">
        <v>4</v>
      </c>
      <c r="N39" s="33">
        <f t="shared" si="4"/>
        <v>0</v>
      </c>
      <c r="O39" s="8" t="s">
        <v>4</v>
      </c>
    </row>
    <row r="40" spans="1:15" ht="17.25" customHeight="1">
      <c r="A40" s="17" t="s">
        <v>18</v>
      </c>
      <c r="B40" s="100">
        <f t="shared" si="5"/>
        <v>0</v>
      </c>
      <c r="C40" s="101"/>
      <c r="D40" s="8" t="s">
        <v>4</v>
      </c>
      <c r="E40" s="36">
        <f>C29</f>
        <v>0</v>
      </c>
      <c r="F40" s="8" t="s">
        <v>4</v>
      </c>
      <c r="G40" s="98">
        <v>13200</v>
      </c>
      <c r="H40" s="99"/>
      <c r="I40" s="23" t="s">
        <v>3</v>
      </c>
      <c r="J40" s="33">
        <f t="shared" si="3"/>
        <v>0</v>
      </c>
      <c r="K40" s="8" t="s">
        <v>4</v>
      </c>
      <c r="L40" s="57"/>
      <c r="M40" s="8" t="s">
        <v>4</v>
      </c>
      <c r="N40" s="33">
        <f t="shared" si="4"/>
        <v>0</v>
      </c>
      <c r="O40" s="8" t="s">
        <v>4</v>
      </c>
    </row>
    <row r="41" spans="1:15" ht="17.25" customHeight="1">
      <c r="A41" s="17" t="s">
        <v>19</v>
      </c>
      <c r="B41" s="100">
        <f t="shared" si="5"/>
        <v>0</v>
      </c>
      <c r="C41" s="101"/>
      <c r="D41" s="8" t="s">
        <v>4</v>
      </c>
      <c r="E41" s="36">
        <f>C29</f>
        <v>0</v>
      </c>
      <c r="F41" s="8" t="s">
        <v>4</v>
      </c>
      <c r="G41" s="98">
        <v>15200</v>
      </c>
      <c r="H41" s="99"/>
      <c r="I41" s="23" t="s">
        <v>3</v>
      </c>
      <c r="J41" s="33">
        <f t="shared" si="3"/>
        <v>0</v>
      </c>
      <c r="K41" s="8" t="s">
        <v>4</v>
      </c>
      <c r="L41" s="57"/>
      <c r="M41" s="8" t="s">
        <v>4</v>
      </c>
      <c r="N41" s="33">
        <f t="shared" si="4"/>
        <v>0</v>
      </c>
      <c r="O41" s="8" t="s">
        <v>4</v>
      </c>
    </row>
    <row r="42" spans="1:15" ht="17.25" customHeight="1">
      <c r="A42" s="17" t="s">
        <v>20</v>
      </c>
      <c r="B42" s="100">
        <f t="shared" si="5"/>
        <v>0</v>
      </c>
      <c r="C42" s="101"/>
      <c r="D42" s="8" t="s">
        <v>4</v>
      </c>
      <c r="E42" s="36">
        <f>C29</f>
        <v>0</v>
      </c>
      <c r="F42" s="8" t="s">
        <v>4</v>
      </c>
      <c r="G42" s="98">
        <v>11800</v>
      </c>
      <c r="H42" s="99"/>
      <c r="I42" s="23" t="s">
        <v>3</v>
      </c>
      <c r="J42" s="33">
        <f t="shared" si="3"/>
        <v>0</v>
      </c>
      <c r="K42" s="8" t="s">
        <v>4</v>
      </c>
      <c r="L42" s="57"/>
      <c r="M42" s="8" t="s">
        <v>4</v>
      </c>
      <c r="N42" s="33">
        <f t="shared" si="4"/>
        <v>0</v>
      </c>
      <c r="O42" s="8" t="s">
        <v>4</v>
      </c>
    </row>
    <row r="43" spans="1:15" ht="17.25" customHeight="1">
      <c r="A43" s="17" t="s">
        <v>21</v>
      </c>
      <c r="B43" s="100">
        <f t="shared" si="5"/>
        <v>0</v>
      </c>
      <c r="C43" s="101"/>
      <c r="D43" s="8" t="s">
        <v>4</v>
      </c>
      <c r="E43" s="36">
        <f>C30</f>
        <v>0</v>
      </c>
      <c r="F43" s="8" t="s">
        <v>4</v>
      </c>
      <c r="G43" s="98">
        <v>4900</v>
      </c>
      <c r="H43" s="99"/>
      <c r="I43" s="23" t="s">
        <v>3</v>
      </c>
      <c r="J43" s="33">
        <f t="shared" si="3"/>
        <v>0</v>
      </c>
      <c r="K43" s="8" t="s">
        <v>4</v>
      </c>
      <c r="L43" s="57"/>
      <c r="M43" s="8" t="s">
        <v>4</v>
      </c>
      <c r="N43" s="33">
        <f t="shared" si="4"/>
        <v>0</v>
      </c>
      <c r="O43" s="8" t="s">
        <v>4</v>
      </c>
    </row>
    <row r="44" spans="1:15" ht="17.25" customHeight="1">
      <c r="A44" s="17" t="s">
        <v>22</v>
      </c>
      <c r="B44" s="100">
        <f t="shared" si="5"/>
        <v>0</v>
      </c>
      <c r="C44" s="101"/>
      <c r="D44" s="8" t="s">
        <v>4</v>
      </c>
      <c r="E44" s="36">
        <f>C30</f>
        <v>0</v>
      </c>
      <c r="F44" s="8" t="s">
        <v>4</v>
      </c>
      <c r="G44" s="98">
        <v>4300</v>
      </c>
      <c r="H44" s="99"/>
      <c r="I44" s="23" t="s">
        <v>3</v>
      </c>
      <c r="J44" s="33">
        <f t="shared" si="3"/>
        <v>0</v>
      </c>
      <c r="K44" s="8" t="s">
        <v>4</v>
      </c>
      <c r="L44" s="57"/>
      <c r="M44" s="8" t="s">
        <v>4</v>
      </c>
      <c r="N44" s="33">
        <f t="shared" si="4"/>
        <v>0</v>
      </c>
      <c r="O44" s="8" t="s">
        <v>4</v>
      </c>
    </row>
    <row r="45" spans="1:15" ht="17.25" customHeight="1">
      <c r="A45" s="18" t="s">
        <v>23</v>
      </c>
      <c r="B45" s="102">
        <f t="shared" si="5"/>
        <v>0</v>
      </c>
      <c r="C45" s="103"/>
      <c r="D45" s="10" t="s">
        <v>4</v>
      </c>
      <c r="E45" s="37">
        <f>C30</f>
        <v>0</v>
      </c>
      <c r="F45" s="10" t="s">
        <v>4</v>
      </c>
      <c r="G45" s="104">
        <v>4600</v>
      </c>
      <c r="H45" s="105"/>
      <c r="I45" s="24" t="s">
        <v>3</v>
      </c>
      <c r="J45" s="34">
        <f t="shared" si="3"/>
        <v>0</v>
      </c>
      <c r="K45" s="29" t="s">
        <v>4</v>
      </c>
      <c r="L45" s="58"/>
      <c r="M45" s="29" t="s">
        <v>4</v>
      </c>
      <c r="N45" s="62">
        <f t="shared" si="4"/>
        <v>0</v>
      </c>
      <c r="O45" s="29" t="s">
        <v>4</v>
      </c>
    </row>
    <row r="46" spans="1:15" ht="17.25" customHeight="1">
      <c r="A46" s="65" t="s">
        <v>90</v>
      </c>
      <c r="B46" s="19"/>
      <c r="C46" s="19"/>
      <c r="D46" s="19"/>
      <c r="E46" s="19"/>
      <c r="F46" s="19"/>
      <c r="G46" s="28"/>
      <c r="H46" s="19"/>
      <c r="I46" s="19"/>
      <c r="J46" s="85" t="s">
        <v>95</v>
      </c>
      <c r="K46" s="86"/>
      <c r="L46" s="86"/>
      <c r="M46" s="87"/>
      <c r="N46" s="74">
        <f>SUM(N34:N45)</f>
        <v>0</v>
      </c>
      <c r="O46" s="75" t="s">
        <v>2</v>
      </c>
    </row>
    <row r="47" spans="1:15" ht="17.25" customHeight="1" thickBot="1">
      <c r="A47" s="48" t="s">
        <v>91</v>
      </c>
      <c r="B47" s="19"/>
      <c r="C47" s="19"/>
      <c r="D47" s="19"/>
      <c r="E47" s="19"/>
      <c r="F47" s="19"/>
      <c r="G47" s="28"/>
      <c r="H47" s="19"/>
      <c r="I47" s="19"/>
      <c r="J47" s="82" t="s">
        <v>96</v>
      </c>
      <c r="K47" s="83"/>
      <c r="L47" s="83"/>
      <c r="M47" s="84"/>
      <c r="N47" s="76">
        <f>N46*2</f>
        <v>0</v>
      </c>
      <c r="O47" s="77" t="s">
        <v>92</v>
      </c>
    </row>
    <row r="48" spans="1:15" ht="17.25" customHeight="1" thickTop="1" thickBot="1">
      <c r="B48" s="1"/>
      <c r="C48" s="1"/>
      <c r="D48" s="3"/>
      <c r="E48" s="1"/>
      <c r="F48" s="3"/>
      <c r="G48" s="3"/>
      <c r="H48" s="1"/>
      <c r="I48" s="1"/>
      <c r="J48" s="79" t="s">
        <v>97</v>
      </c>
      <c r="K48" s="80"/>
      <c r="L48" s="80"/>
      <c r="M48" s="81"/>
      <c r="N48" s="68">
        <f>ROUNDDOWN(N47*100/110,0)</f>
        <v>0</v>
      </c>
      <c r="O48" s="13" t="s">
        <v>2</v>
      </c>
    </row>
    <row r="49" spans="1:15" ht="17.25" customHeight="1" thickTop="1">
      <c r="A49" s="1"/>
      <c r="B49" s="1"/>
      <c r="C49" s="1"/>
      <c r="D49" s="3"/>
      <c r="E49" s="1"/>
      <c r="F49" s="3"/>
      <c r="G49" s="3"/>
      <c r="H49" s="1"/>
      <c r="I49" s="1"/>
      <c r="J49" s="1"/>
      <c r="K49" s="38"/>
      <c r="L49" s="38"/>
      <c r="M49" s="38"/>
      <c r="N49" s="39"/>
      <c r="O49" s="40"/>
    </row>
    <row r="50" spans="1:15" ht="17.25" customHeight="1">
      <c r="A50" s="21" t="s">
        <v>25</v>
      </c>
      <c r="B50" s="21" t="s">
        <v>30</v>
      </c>
      <c r="C50" s="21"/>
      <c r="D50" s="3"/>
      <c r="E50" s="1"/>
      <c r="F50" s="3"/>
      <c r="G50" s="3"/>
      <c r="H50" s="1"/>
      <c r="I50" s="1"/>
      <c r="J50" s="1"/>
      <c r="K50" s="3"/>
      <c r="L50" s="1"/>
      <c r="M50" s="3"/>
    </row>
    <row r="51" spans="1:15" ht="17.25" customHeight="1">
      <c r="A51" s="4"/>
      <c r="B51" s="1"/>
      <c r="C51" s="1"/>
      <c r="D51" s="3"/>
      <c r="E51" s="48" t="s">
        <v>86</v>
      </c>
      <c r="F51" s="3"/>
      <c r="G51" s="3"/>
      <c r="H51" s="1"/>
      <c r="I51" s="1"/>
      <c r="J51" s="1"/>
      <c r="K51" s="3"/>
      <c r="L51" s="1"/>
      <c r="M51" s="3"/>
    </row>
    <row r="52" spans="1:15" ht="17.25" customHeight="1">
      <c r="A52" s="110" t="s">
        <v>83</v>
      </c>
      <c r="B52" s="111"/>
      <c r="C52" s="67"/>
      <c r="D52" s="69" t="s">
        <v>2</v>
      </c>
      <c r="E52" s="92" t="s">
        <v>80</v>
      </c>
      <c r="F52" s="93"/>
      <c r="G52" s="94">
        <v>39</v>
      </c>
      <c r="H52" s="95"/>
      <c r="I52" s="43" t="s">
        <v>82</v>
      </c>
      <c r="J52" s="90" t="s">
        <v>84</v>
      </c>
      <c r="K52" s="91"/>
      <c r="L52" s="47">
        <f>C52*G52*0.85</f>
        <v>0</v>
      </c>
      <c r="M52" s="66" t="s">
        <v>2</v>
      </c>
      <c r="N52" s="45"/>
    </row>
    <row r="53" spans="1:15" ht="17.25" customHeight="1">
      <c r="A53" s="112" t="s">
        <v>6</v>
      </c>
      <c r="B53" s="112"/>
      <c r="C53" s="67"/>
      <c r="D53" s="69" t="s">
        <v>2</v>
      </c>
      <c r="E53" s="54" t="s">
        <v>88</v>
      </c>
      <c r="F53" s="44"/>
      <c r="G53" s="39"/>
      <c r="H53" s="44"/>
      <c r="I53" s="44"/>
      <c r="J53" s="44"/>
      <c r="K53" s="44"/>
      <c r="L53" s="44"/>
      <c r="M53" s="44"/>
      <c r="N53" s="44"/>
    </row>
    <row r="54" spans="1:15" ht="17.25" customHeight="1">
      <c r="A54" s="112" t="s">
        <v>7</v>
      </c>
      <c r="B54" s="112"/>
      <c r="C54" s="67"/>
      <c r="D54" s="69" t="s">
        <v>2</v>
      </c>
      <c r="E54" s="54" t="s">
        <v>89</v>
      </c>
      <c r="F54" s="44"/>
      <c r="G54" s="44"/>
      <c r="H54" s="44"/>
      <c r="I54" s="44"/>
      <c r="J54" s="44"/>
      <c r="K54" s="44"/>
      <c r="L54" s="44"/>
      <c r="M54" s="44"/>
      <c r="N54" s="44"/>
    </row>
    <row r="55" spans="1:15" ht="17.25" customHeight="1">
      <c r="A55" s="14"/>
      <c r="B55" s="2"/>
      <c r="C55" s="15"/>
      <c r="D55" s="15"/>
      <c r="E55" s="129"/>
      <c r="F55" s="129"/>
      <c r="G55" s="129"/>
      <c r="H55" s="129"/>
      <c r="I55" s="129"/>
      <c r="J55" s="129"/>
      <c r="K55" s="129"/>
      <c r="L55" s="129"/>
      <c r="M55" s="129"/>
    </row>
    <row r="56" spans="1:15" ht="17.25" customHeight="1">
      <c r="A56" s="6"/>
      <c r="B56" s="88" t="s">
        <v>79</v>
      </c>
      <c r="C56" s="113"/>
      <c r="D56" s="89"/>
      <c r="E56" s="114" t="s">
        <v>0</v>
      </c>
      <c r="F56" s="115"/>
      <c r="G56" s="118" t="s">
        <v>5</v>
      </c>
      <c r="H56" s="119"/>
      <c r="I56" s="120"/>
      <c r="J56" s="88" t="s">
        <v>77</v>
      </c>
      <c r="K56" s="89"/>
      <c r="L56" s="88" t="s">
        <v>8</v>
      </c>
      <c r="M56" s="89"/>
      <c r="N56" s="88" t="s">
        <v>1</v>
      </c>
      <c r="O56" s="89"/>
    </row>
    <row r="57" spans="1:15" ht="17.25" customHeight="1">
      <c r="A57" s="7"/>
      <c r="B57" s="124" t="s">
        <v>9</v>
      </c>
      <c r="C57" s="125"/>
      <c r="D57" s="126"/>
      <c r="E57" s="116"/>
      <c r="F57" s="117"/>
      <c r="G57" s="121"/>
      <c r="H57" s="122"/>
      <c r="I57" s="123"/>
      <c r="J57" s="127" t="s">
        <v>78</v>
      </c>
      <c r="K57" s="128"/>
      <c r="L57" s="124" t="s">
        <v>10</v>
      </c>
      <c r="M57" s="126"/>
      <c r="N57" s="124" t="s">
        <v>87</v>
      </c>
      <c r="O57" s="126"/>
    </row>
    <row r="58" spans="1:15" ht="17.25" customHeight="1">
      <c r="A58" s="17" t="s">
        <v>12</v>
      </c>
      <c r="B58" s="106">
        <f>L52</f>
        <v>0</v>
      </c>
      <c r="C58" s="107"/>
      <c r="D58" s="9" t="s">
        <v>4</v>
      </c>
      <c r="E58" s="35">
        <f>C54</f>
        <v>0</v>
      </c>
      <c r="F58" s="9" t="s">
        <v>4</v>
      </c>
      <c r="G58" s="108">
        <v>9400</v>
      </c>
      <c r="H58" s="109"/>
      <c r="I58" s="22" t="s">
        <v>3</v>
      </c>
      <c r="J58" s="70">
        <f>E58*G58</f>
        <v>0</v>
      </c>
      <c r="K58" s="9" t="s">
        <v>2</v>
      </c>
      <c r="L58" s="56"/>
      <c r="M58" s="71" t="s">
        <v>2</v>
      </c>
      <c r="N58" s="70">
        <f>B58+J58-L58</f>
        <v>0</v>
      </c>
      <c r="O58" s="9" t="s">
        <v>2</v>
      </c>
    </row>
    <row r="59" spans="1:15" ht="17.25" customHeight="1">
      <c r="A59" s="17" t="s">
        <v>13</v>
      </c>
      <c r="B59" s="100">
        <f>B58</f>
        <v>0</v>
      </c>
      <c r="C59" s="101"/>
      <c r="D59" s="8" t="s">
        <v>4</v>
      </c>
      <c r="E59" s="36">
        <f>C54</f>
        <v>0</v>
      </c>
      <c r="F59" s="8" t="s">
        <v>4</v>
      </c>
      <c r="G59" s="98">
        <v>9100</v>
      </c>
      <c r="H59" s="99"/>
      <c r="I59" s="23" t="s">
        <v>3</v>
      </c>
      <c r="J59" s="33">
        <f t="shared" ref="J59:J69" si="6">E59*G59</f>
        <v>0</v>
      </c>
      <c r="K59" s="8" t="s">
        <v>2</v>
      </c>
      <c r="L59" s="57"/>
      <c r="M59" s="8" t="s">
        <v>2</v>
      </c>
      <c r="N59" s="33">
        <f t="shared" ref="N59:N69" si="7">B59+J59-L59</f>
        <v>0</v>
      </c>
      <c r="O59" s="8" t="s">
        <v>2</v>
      </c>
    </row>
    <row r="60" spans="1:15" ht="17.25" customHeight="1">
      <c r="A60" s="17" t="s">
        <v>14</v>
      </c>
      <c r="B60" s="100">
        <f t="shared" ref="B60:B69" si="8">B59</f>
        <v>0</v>
      </c>
      <c r="C60" s="101"/>
      <c r="D60" s="8" t="s">
        <v>4</v>
      </c>
      <c r="E60" s="36">
        <f>C54</f>
        <v>0</v>
      </c>
      <c r="F60" s="8" t="s">
        <v>4</v>
      </c>
      <c r="G60" s="98">
        <v>8200</v>
      </c>
      <c r="H60" s="99"/>
      <c r="I60" s="23" t="s">
        <v>3</v>
      </c>
      <c r="J60" s="33">
        <f t="shared" si="6"/>
        <v>0</v>
      </c>
      <c r="K60" s="8" t="s">
        <v>4</v>
      </c>
      <c r="L60" s="57"/>
      <c r="M60" s="8" t="s">
        <v>4</v>
      </c>
      <c r="N60" s="33">
        <f t="shared" si="7"/>
        <v>0</v>
      </c>
      <c r="O60" s="8" t="s">
        <v>4</v>
      </c>
    </row>
    <row r="61" spans="1:15" ht="17.25" customHeight="1">
      <c r="A61" s="17" t="s">
        <v>15</v>
      </c>
      <c r="B61" s="100">
        <f t="shared" si="8"/>
        <v>0</v>
      </c>
      <c r="C61" s="101"/>
      <c r="D61" s="8" t="s">
        <v>4</v>
      </c>
      <c r="E61" s="36">
        <f>C54</f>
        <v>0</v>
      </c>
      <c r="F61" s="8" t="s">
        <v>4</v>
      </c>
      <c r="G61" s="98">
        <v>6000</v>
      </c>
      <c r="H61" s="99"/>
      <c r="I61" s="23" t="s">
        <v>3</v>
      </c>
      <c r="J61" s="33">
        <f t="shared" si="6"/>
        <v>0</v>
      </c>
      <c r="K61" s="8" t="s">
        <v>4</v>
      </c>
      <c r="L61" s="57"/>
      <c r="M61" s="8" t="s">
        <v>4</v>
      </c>
      <c r="N61" s="33">
        <f t="shared" si="7"/>
        <v>0</v>
      </c>
      <c r="O61" s="8" t="s">
        <v>4</v>
      </c>
    </row>
    <row r="62" spans="1:15" ht="17.25" customHeight="1">
      <c r="A62" s="17" t="s">
        <v>16</v>
      </c>
      <c r="B62" s="100">
        <f t="shared" si="8"/>
        <v>0</v>
      </c>
      <c r="C62" s="101"/>
      <c r="D62" s="8" t="s">
        <v>4</v>
      </c>
      <c r="E62" s="36">
        <f>C54</f>
        <v>0</v>
      </c>
      <c r="F62" s="8" t="s">
        <v>4</v>
      </c>
      <c r="G62" s="98">
        <v>5400</v>
      </c>
      <c r="H62" s="99"/>
      <c r="I62" s="23" t="s">
        <v>3</v>
      </c>
      <c r="J62" s="33">
        <f t="shared" si="6"/>
        <v>0</v>
      </c>
      <c r="K62" s="8" t="s">
        <v>4</v>
      </c>
      <c r="L62" s="57"/>
      <c r="M62" s="8" t="s">
        <v>4</v>
      </c>
      <c r="N62" s="33">
        <f t="shared" si="7"/>
        <v>0</v>
      </c>
      <c r="O62" s="8" t="s">
        <v>4</v>
      </c>
    </row>
    <row r="63" spans="1:15" ht="17.25" customHeight="1">
      <c r="A63" s="17" t="s">
        <v>17</v>
      </c>
      <c r="B63" s="100">
        <f t="shared" si="8"/>
        <v>0</v>
      </c>
      <c r="C63" s="101"/>
      <c r="D63" s="8" t="s">
        <v>4</v>
      </c>
      <c r="E63" s="36">
        <f>C54</f>
        <v>0</v>
      </c>
      <c r="F63" s="8" t="s">
        <v>4</v>
      </c>
      <c r="G63" s="98">
        <v>5100</v>
      </c>
      <c r="H63" s="99"/>
      <c r="I63" s="23" t="s">
        <v>3</v>
      </c>
      <c r="J63" s="33">
        <f t="shared" si="6"/>
        <v>0</v>
      </c>
      <c r="K63" s="8" t="s">
        <v>4</v>
      </c>
      <c r="L63" s="57"/>
      <c r="M63" s="8" t="s">
        <v>4</v>
      </c>
      <c r="N63" s="33">
        <f t="shared" si="7"/>
        <v>0</v>
      </c>
      <c r="O63" s="8" t="s">
        <v>4</v>
      </c>
    </row>
    <row r="64" spans="1:15" ht="17.25" customHeight="1">
      <c r="A64" s="17" t="s">
        <v>18</v>
      </c>
      <c r="B64" s="100">
        <f t="shared" si="8"/>
        <v>0</v>
      </c>
      <c r="C64" s="101"/>
      <c r="D64" s="8" t="s">
        <v>4</v>
      </c>
      <c r="E64" s="36">
        <f>C53</f>
        <v>0</v>
      </c>
      <c r="F64" s="8" t="s">
        <v>4</v>
      </c>
      <c r="G64" s="98">
        <v>7100</v>
      </c>
      <c r="H64" s="99"/>
      <c r="I64" s="23" t="s">
        <v>3</v>
      </c>
      <c r="J64" s="33">
        <f t="shared" si="6"/>
        <v>0</v>
      </c>
      <c r="K64" s="8" t="s">
        <v>4</v>
      </c>
      <c r="L64" s="57"/>
      <c r="M64" s="8" t="s">
        <v>4</v>
      </c>
      <c r="N64" s="33">
        <f t="shared" si="7"/>
        <v>0</v>
      </c>
      <c r="O64" s="8" t="s">
        <v>4</v>
      </c>
    </row>
    <row r="65" spans="1:15" ht="17.25" customHeight="1">
      <c r="A65" s="17" t="s">
        <v>19</v>
      </c>
      <c r="B65" s="100">
        <f t="shared" si="8"/>
        <v>0</v>
      </c>
      <c r="C65" s="101"/>
      <c r="D65" s="8" t="s">
        <v>4</v>
      </c>
      <c r="E65" s="36">
        <f>C53</f>
        <v>0</v>
      </c>
      <c r="F65" s="8" t="s">
        <v>4</v>
      </c>
      <c r="G65" s="98">
        <v>8300</v>
      </c>
      <c r="H65" s="99"/>
      <c r="I65" s="23" t="s">
        <v>3</v>
      </c>
      <c r="J65" s="33">
        <f t="shared" si="6"/>
        <v>0</v>
      </c>
      <c r="K65" s="8" t="s">
        <v>4</v>
      </c>
      <c r="L65" s="57"/>
      <c r="M65" s="8" t="s">
        <v>4</v>
      </c>
      <c r="N65" s="33">
        <f t="shared" si="7"/>
        <v>0</v>
      </c>
      <c r="O65" s="8" t="s">
        <v>4</v>
      </c>
    </row>
    <row r="66" spans="1:15" ht="17.25" customHeight="1">
      <c r="A66" s="17" t="s">
        <v>20</v>
      </c>
      <c r="B66" s="100">
        <f t="shared" si="8"/>
        <v>0</v>
      </c>
      <c r="C66" s="101"/>
      <c r="D66" s="8" t="s">
        <v>4</v>
      </c>
      <c r="E66" s="36">
        <f>C53</f>
        <v>0</v>
      </c>
      <c r="F66" s="8" t="s">
        <v>4</v>
      </c>
      <c r="G66" s="98">
        <v>6700</v>
      </c>
      <c r="H66" s="99"/>
      <c r="I66" s="23" t="s">
        <v>3</v>
      </c>
      <c r="J66" s="33">
        <f t="shared" si="6"/>
        <v>0</v>
      </c>
      <c r="K66" s="8" t="s">
        <v>4</v>
      </c>
      <c r="L66" s="57"/>
      <c r="M66" s="8" t="s">
        <v>4</v>
      </c>
      <c r="N66" s="33">
        <f t="shared" si="7"/>
        <v>0</v>
      </c>
      <c r="O66" s="8" t="s">
        <v>4</v>
      </c>
    </row>
    <row r="67" spans="1:15" ht="17.25" customHeight="1">
      <c r="A67" s="17" t="s">
        <v>21</v>
      </c>
      <c r="B67" s="100">
        <f t="shared" si="8"/>
        <v>0</v>
      </c>
      <c r="C67" s="101"/>
      <c r="D67" s="8" t="s">
        <v>4</v>
      </c>
      <c r="E67" s="36">
        <f>C54</f>
        <v>0</v>
      </c>
      <c r="F67" s="8" t="s">
        <v>4</v>
      </c>
      <c r="G67" s="98">
        <v>5600</v>
      </c>
      <c r="H67" s="99"/>
      <c r="I67" s="23" t="s">
        <v>3</v>
      </c>
      <c r="J67" s="33">
        <f t="shared" si="6"/>
        <v>0</v>
      </c>
      <c r="K67" s="8" t="s">
        <v>4</v>
      </c>
      <c r="L67" s="57"/>
      <c r="M67" s="8" t="s">
        <v>4</v>
      </c>
      <c r="N67" s="33">
        <f t="shared" si="7"/>
        <v>0</v>
      </c>
      <c r="O67" s="8" t="s">
        <v>4</v>
      </c>
    </row>
    <row r="68" spans="1:15" ht="17.25" customHeight="1">
      <c r="A68" s="17" t="s">
        <v>22</v>
      </c>
      <c r="B68" s="100">
        <f t="shared" si="8"/>
        <v>0</v>
      </c>
      <c r="C68" s="101"/>
      <c r="D68" s="8" t="s">
        <v>4</v>
      </c>
      <c r="E68" s="36">
        <f>C54</f>
        <v>0</v>
      </c>
      <c r="F68" s="8" t="s">
        <v>4</v>
      </c>
      <c r="G68" s="98">
        <v>6000</v>
      </c>
      <c r="H68" s="99"/>
      <c r="I68" s="23" t="s">
        <v>3</v>
      </c>
      <c r="J68" s="33">
        <f t="shared" si="6"/>
        <v>0</v>
      </c>
      <c r="K68" s="8" t="s">
        <v>4</v>
      </c>
      <c r="L68" s="57"/>
      <c r="M68" s="8" t="s">
        <v>4</v>
      </c>
      <c r="N68" s="33">
        <f t="shared" si="7"/>
        <v>0</v>
      </c>
      <c r="O68" s="8" t="s">
        <v>4</v>
      </c>
    </row>
    <row r="69" spans="1:15" ht="17.25" customHeight="1">
      <c r="A69" s="18" t="s">
        <v>23</v>
      </c>
      <c r="B69" s="102">
        <f t="shared" si="8"/>
        <v>0</v>
      </c>
      <c r="C69" s="103"/>
      <c r="D69" s="10" t="s">
        <v>4</v>
      </c>
      <c r="E69" s="37">
        <f>C54</f>
        <v>0</v>
      </c>
      <c r="F69" s="10" t="s">
        <v>4</v>
      </c>
      <c r="G69" s="104">
        <v>8700</v>
      </c>
      <c r="H69" s="105"/>
      <c r="I69" s="24" t="s">
        <v>3</v>
      </c>
      <c r="J69" s="34">
        <f t="shared" si="6"/>
        <v>0</v>
      </c>
      <c r="K69" s="29" t="s">
        <v>4</v>
      </c>
      <c r="L69" s="58"/>
      <c r="M69" s="29" t="s">
        <v>4</v>
      </c>
      <c r="N69" s="62">
        <f t="shared" si="7"/>
        <v>0</v>
      </c>
      <c r="O69" s="29" t="s">
        <v>4</v>
      </c>
    </row>
    <row r="70" spans="1:15" ht="17.25" customHeight="1">
      <c r="A70" s="65" t="s">
        <v>90</v>
      </c>
      <c r="B70" s="19"/>
      <c r="C70" s="19"/>
      <c r="D70" s="19"/>
      <c r="E70" s="19"/>
      <c r="F70" s="19"/>
      <c r="G70" s="28"/>
      <c r="H70" s="19"/>
      <c r="I70" s="19"/>
      <c r="J70" s="85" t="s">
        <v>95</v>
      </c>
      <c r="K70" s="86"/>
      <c r="L70" s="86"/>
      <c r="M70" s="87"/>
      <c r="N70" s="74">
        <f>SUM(N58:N69)</f>
        <v>0</v>
      </c>
      <c r="O70" s="75" t="s">
        <v>2</v>
      </c>
    </row>
    <row r="71" spans="1:15" ht="17.25" customHeight="1" thickBot="1">
      <c r="A71" s="48" t="s">
        <v>91</v>
      </c>
      <c r="B71" s="19"/>
      <c r="C71" s="19"/>
      <c r="D71" s="19"/>
      <c r="E71" s="19"/>
      <c r="F71" s="19"/>
      <c r="G71" s="28"/>
      <c r="H71" s="19"/>
      <c r="I71" s="19"/>
      <c r="J71" s="82" t="s">
        <v>96</v>
      </c>
      <c r="K71" s="83"/>
      <c r="L71" s="83"/>
      <c r="M71" s="84"/>
      <c r="N71" s="76">
        <f>N70*2</f>
        <v>0</v>
      </c>
      <c r="O71" s="77" t="s">
        <v>92</v>
      </c>
    </row>
    <row r="72" spans="1:15" ht="17.25" customHeight="1" thickTop="1" thickBot="1">
      <c r="B72" s="1"/>
      <c r="C72" s="1"/>
      <c r="D72" s="3"/>
      <c r="E72" s="1"/>
      <c r="F72" s="3"/>
      <c r="G72" s="3"/>
      <c r="H72" s="1"/>
      <c r="I72" s="1"/>
      <c r="J72" s="79" t="s">
        <v>97</v>
      </c>
      <c r="K72" s="80"/>
      <c r="L72" s="80"/>
      <c r="M72" s="81"/>
      <c r="N72" s="68">
        <f>ROUNDDOWN(N71*100/110,0)</f>
        <v>0</v>
      </c>
      <c r="O72" s="13" t="s">
        <v>2</v>
      </c>
    </row>
    <row r="73" spans="1:15" ht="14.25" customHeight="1" thickTop="1"/>
    <row r="74" spans="1:15" ht="14.25" customHeight="1"/>
    <row r="75" spans="1:15" ht="17.25" customHeight="1">
      <c r="A75" s="21" t="s">
        <v>52</v>
      </c>
      <c r="B75" s="21" t="s">
        <v>53</v>
      </c>
      <c r="C75" s="21"/>
      <c r="D75" s="3"/>
      <c r="E75" s="1"/>
      <c r="F75" s="3"/>
      <c r="G75" s="3"/>
      <c r="H75" s="1"/>
      <c r="I75" s="1"/>
      <c r="J75" s="1"/>
      <c r="K75" s="3"/>
      <c r="L75" s="1"/>
      <c r="M75" s="3"/>
    </row>
    <row r="76" spans="1:15" ht="17.25" customHeight="1">
      <c r="A76" s="4"/>
      <c r="B76" s="1"/>
      <c r="C76" s="1"/>
      <c r="D76" s="3"/>
      <c r="E76" s="48" t="s">
        <v>86</v>
      </c>
      <c r="F76" s="3"/>
      <c r="G76" s="3"/>
      <c r="H76" s="1"/>
      <c r="I76" s="1"/>
      <c r="J76" s="1"/>
      <c r="K76" s="3"/>
      <c r="L76" s="1"/>
      <c r="M76" s="3"/>
    </row>
    <row r="77" spans="1:15" ht="17.25" customHeight="1">
      <c r="A77" s="110" t="s">
        <v>83</v>
      </c>
      <c r="B77" s="111"/>
      <c r="C77" s="67"/>
      <c r="D77" s="69" t="s">
        <v>2</v>
      </c>
      <c r="E77" s="92" t="s">
        <v>80</v>
      </c>
      <c r="F77" s="93"/>
      <c r="G77" s="94">
        <v>14</v>
      </c>
      <c r="H77" s="95"/>
      <c r="I77" s="43" t="s">
        <v>82</v>
      </c>
      <c r="J77" s="90" t="s">
        <v>84</v>
      </c>
      <c r="K77" s="91"/>
      <c r="L77" s="47">
        <f>C77*G77*0.85</f>
        <v>0</v>
      </c>
      <c r="M77" s="66" t="s">
        <v>2</v>
      </c>
      <c r="N77" s="45"/>
    </row>
    <row r="78" spans="1:15" ht="17.25" customHeight="1">
      <c r="A78" s="112" t="s">
        <v>6</v>
      </c>
      <c r="B78" s="112"/>
      <c r="C78" s="67"/>
      <c r="D78" s="69" t="s">
        <v>2</v>
      </c>
      <c r="E78" s="54" t="s">
        <v>88</v>
      </c>
      <c r="F78" s="44"/>
      <c r="G78" s="39"/>
      <c r="H78" s="44"/>
      <c r="I78" s="44"/>
      <c r="J78" s="44"/>
      <c r="K78" s="44"/>
      <c r="L78" s="44"/>
      <c r="M78" s="44"/>
      <c r="N78" s="44"/>
    </row>
    <row r="79" spans="1:15" ht="17.25" customHeight="1">
      <c r="A79" s="112" t="s">
        <v>7</v>
      </c>
      <c r="B79" s="112"/>
      <c r="C79" s="67"/>
      <c r="D79" s="69" t="s">
        <v>2</v>
      </c>
      <c r="E79" s="54" t="s">
        <v>89</v>
      </c>
      <c r="F79" s="44"/>
      <c r="G79" s="44"/>
      <c r="H79" s="44"/>
      <c r="I79" s="44"/>
      <c r="J79" s="44"/>
      <c r="K79" s="44"/>
      <c r="L79" s="44"/>
      <c r="M79" s="44"/>
      <c r="N79" s="44"/>
    </row>
    <row r="80" spans="1:15" ht="17.25" customHeight="1">
      <c r="A80" s="14"/>
      <c r="B80" s="2"/>
      <c r="C80" s="15"/>
      <c r="D80" s="15"/>
      <c r="E80" s="129"/>
      <c r="F80" s="129"/>
      <c r="G80" s="129"/>
      <c r="H80" s="129"/>
      <c r="I80" s="129"/>
      <c r="J80" s="129"/>
      <c r="K80" s="129"/>
      <c r="L80" s="129"/>
      <c r="M80" s="129"/>
    </row>
    <row r="81" spans="1:15" ht="17.25" customHeight="1">
      <c r="A81" s="6"/>
      <c r="B81" s="88" t="s">
        <v>79</v>
      </c>
      <c r="C81" s="113"/>
      <c r="D81" s="89"/>
      <c r="E81" s="114" t="s">
        <v>0</v>
      </c>
      <c r="F81" s="115"/>
      <c r="G81" s="118" t="s">
        <v>5</v>
      </c>
      <c r="H81" s="119"/>
      <c r="I81" s="120"/>
      <c r="J81" s="88" t="s">
        <v>77</v>
      </c>
      <c r="K81" s="89"/>
      <c r="L81" s="88" t="s">
        <v>8</v>
      </c>
      <c r="M81" s="89"/>
      <c r="N81" s="88" t="s">
        <v>1</v>
      </c>
      <c r="O81" s="89"/>
    </row>
    <row r="82" spans="1:15" ht="17.25" customHeight="1">
      <c r="A82" s="7"/>
      <c r="B82" s="124" t="s">
        <v>9</v>
      </c>
      <c r="C82" s="125"/>
      <c r="D82" s="126"/>
      <c r="E82" s="116"/>
      <c r="F82" s="117"/>
      <c r="G82" s="121"/>
      <c r="H82" s="122"/>
      <c r="I82" s="123"/>
      <c r="J82" s="127" t="s">
        <v>78</v>
      </c>
      <c r="K82" s="128"/>
      <c r="L82" s="124" t="s">
        <v>10</v>
      </c>
      <c r="M82" s="126"/>
      <c r="N82" s="124" t="s">
        <v>87</v>
      </c>
      <c r="O82" s="126"/>
    </row>
    <row r="83" spans="1:15" ht="17.25" customHeight="1">
      <c r="A83" s="17" t="s">
        <v>12</v>
      </c>
      <c r="B83" s="106">
        <f>L77</f>
        <v>0</v>
      </c>
      <c r="C83" s="107"/>
      <c r="D83" s="9" t="s">
        <v>4</v>
      </c>
      <c r="E83" s="35">
        <f>C79</f>
        <v>0</v>
      </c>
      <c r="F83" s="9" t="s">
        <v>4</v>
      </c>
      <c r="G83" s="108">
        <v>2500</v>
      </c>
      <c r="H83" s="109"/>
      <c r="I83" s="22" t="s">
        <v>3</v>
      </c>
      <c r="J83" s="70">
        <f>E83*G83</f>
        <v>0</v>
      </c>
      <c r="K83" s="9" t="s">
        <v>2</v>
      </c>
      <c r="L83" s="56"/>
      <c r="M83" s="71" t="s">
        <v>2</v>
      </c>
      <c r="N83" s="70">
        <f>B83+J83-L83</f>
        <v>0</v>
      </c>
      <c r="O83" s="9" t="s">
        <v>2</v>
      </c>
    </row>
    <row r="84" spans="1:15" ht="17.25" customHeight="1">
      <c r="A84" s="17" t="s">
        <v>13</v>
      </c>
      <c r="B84" s="100">
        <f>B83</f>
        <v>0</v>
      </c>
      <c r="C84" s="101"/>
      <c r="D84" s="8" t="s">
        <v>4</v>
      </c>
      <c r="E84" s="36">
        <f>C79</f>
        <v>0</v>
      </c>
      <c r="F84" s="8" t="s">
        <v>4</v>
      </c>
      <c r="G84" s="98">
        <v>2100</v>
      </c>
      <c r="H84" s="99"/>
      <c r="I84" s="23" t="s">
        <v>3</v>
      </c>
      <c r="J84" s="33">
        <f t="shared" ref="J84:J94" si="9">E84*G84</f>
        <v>0</v>
      </c>
      <c r="K84" s="8" t="s">
        <v>2</v>
      </c>
      <c r="L84" s="57"/>
      <c r="M84" s="8" t="s">
        <v>2</v>
      </c>
      <c r="N84" s="33">
        <f t="shared" ref="N84:N94" si="10">B84+J84-L84</f>
        <v>0</v>
      </c>
      <c r="O84" s="8" t="s">
        <v>2</v>
      </c>
    </row>
    <row r="85" spans="1:15" ht="17.25" customHeight="1">
      <c r="A85" s="17" t="s">
        <v>14</v>
      </c>
      <c r="B85" s="100">
        <f t="shared" ref="B85:B94" si="11">B84</f>
        <v>0</v>
      </c>
      <c r="C85" s="101"/>
      <c r="D85" s="8" t="s">
        <v>4</v>
      </c>
      <c r="E85" s="36">
        <f>C79</f>
        <v>0</v>
      </c>
      <c r="F85" s="8" t="s">
        <v>4</v>
      </c>
      <c r="G85" s="98">
        <v>2200</v>
      </c>
      <c r="H85" s="99"/>
      <c r="I85" s="23" t="s">
        <v>3</v>
      </c>
      <c r="J85" s="33">
        <f t="shared" si="9"/>
        <v>0</v>
      </c>
      <c r="K85" s="8" t="s">
        <v>4</v>
      </c>
      <c r="L85" s="57"/>
      <c r="M85" s="8" t="s">
        <v>4</v>
      </c>
      <c r="N85" s="33">
        <f t="shared" si="10"/>
        <v>0</v>
      </c>
      <c r="O85" s="8" t="s">
        <v>4</v>
      </c>
    </row>
    <row r="86" spans="1:15" ht="17.25" customHeight="1">
      <c r="A86" s="17" t="s">
        <v>15</v>
      </c>
      <c r="B86" s="100">
        <f t="shared" si="11"/>
        <v>0</v>
      </c>
      <c r="C86" s="101"/>
      <c r="D86" s="8" t="s">
        <v>4</v>
      </c>
      <c r="E86" s="36">
        <f>C79</f>
        <v>0</v>
      </c>
      <c r="F86" s="8" t="s">
        <v>4</v>
      </c>
      <c r="G86" s="98">
        <v>2200</v>
      </c>
      <c r="H86" s="99"/>
      <c r="I86" s="23" t="s">
        <v>3</v>
      </c>
      <c r="J86" s="33">
        <f t="shared" si="9"/>
        <v>0</v>
      </c>
      <c r="K86" s="8" t="s">
        <v>4</v>
      </c>
      <c r="L86" s="57"/>
      <c r="M86" s="8" t="s">
        <v>4</v>
      </c>
      <c r="N86" s="33">
        <f t="shared" si="10"/>
        <v>0</v>
      </c>
      <c r="O86" s="8" t="s">
        <v>4</v>
      </c>
    </row>
    <row r="87" spans="1:15" ht="17.25" customHeight="1">
      <c r="A87" s="17" t="s">
        <v>16</v>
      </c>
      <c r="B87" s="100">
        <f t="shared" si="11"/>
        <v>0</v>
      </c>
      <c r="C87" s="101"/>
      <c r="D87" s="8" t="s">
        <v>4</v>
      </c>
      <c r="E87" s="36">
        <f>C79</f>
        <v>0</v>
      </c>
      <c r="F87" s="8" t="s">
        <v>4</v>
      </c>
      <c r="G87" s="98">
        <v>2200</v>
      </c>
      <c r="H87" s="99"/>
      <c r="I87" s="23" t="s">
        <v>3</v>
      </c>
      <c r="J87" s="33">
        <f t="shared" si="9"/>
        <v>0</v>
      </c>
      <c r="K87" s="8" t="s">
        <v>4</v>
      </c>
      <c r="L87" s="57"/>
      <c r="M87" s="8" t="s">
        <v>4</v>
      </c>
      <c r="N87" s="33">
        <f t="shared" si="10"/>
        <v>0</v>
      </c>
      <c r="O87" s="8" t="s">
        <v>4</v>
      </c>
    </row>
    <row r="88" spans="1:15" ht="17.25" customHeight="1">
      <c r="A88" s="17" t="s">
        <v>17</v>
      </c>
      <c r="B88" s="100">
        <f t="shared" si="11"/>
        <v>0</v>
      </c>
      <c r="C88" s="101"/>
      <c r="D88" s="8" t="s">
        <v>4</v>
      </c>
      <c r="E88" s="36">
        <f>C79</f>
        <v>0</v>
      </c>
      <c r="F88" s="8" t="s">
        <v>4</v>
      </c>
      <c r="G88" s="98">
        <v>2100</v>
      </c>
      <c r="H88" s="99"/>
      <c r="I88" s="23" t="s">
        <v>3</v>
      </c>
      <c r="J88" s="33">
        <f t="shared" si="9"/>
        <v>0</v>
      </c>
      <c r="K88" s="8" t="s">
        <v>4</v>
      </c>
      <c r="L88" s="57"/>
      <c r="M88" s="8" t="s">
        <v>4</v>
      </c>
      <c r="N88" s="33">
        <f t="shared" si="10"/>
        <v>0</v>
      </c>
      <c r="O88" s="8" t="s">
        <v>4</v>
      </c>
    </row>
    <row r="89" spans="1:15" ht="17.25" customHeight="1">
      <c r="A89" s="17" t="s">
        <v>18</v>
      </c>
      <c r="B89" s="100">
        <f t="shared" si="11"/>
        <v>0</v>
      </c>
      <c r="C89" s="101"/>
      <c r="D89" s="8" t="s">
        <v>4</v>
      </c>
      <c r="E89" s="36">
        <f>C78</f>
        <v>0</v>
      </c>
      <c r="F89" s="8" t="s">
        <v>4</v>
      </c>
      <c r="G89" s="98">
        <v>2100</v>
      </c>
      <c r="H89" s="99"/>
      <c r="I89" s="23" t="s">
        <v>3</v>
      </c>
      <c r="J89" s="33">
        <f t="shared" si="9"/>
        <v>0</v>
      </c>
      <c r="K89" s="8" t="s">
        <v>4</v>
      </c>
      <c r="L89" s="57"/>
      <c r="M89" s="8" t="s">
        <v>4</v>
      </c>
      <c r="N89" s="33">
        <f t="shared" si="10"/>
        <v>0</v>
      </c>
      <c r="O89" s="8" t="s">
        <v>4</v>
      </c>
    </row>
    <row r="90" spans="1:15" ht="17.25" customHeight="1">
      <c r="A90" s="17" t="s">
        <v>19</v>
      </c>
      <c r="B90" s="100">
        <f t="shared" si="11"/>
        <v>0</v>
      </c>
      <c r="C90" s="101"/>
      <c r="D90" s="8" t="s">
        <v>4</v>
      </c>
      <c r="E90" s="36">
        <f>C78</f>
        <v>0</v>
      </c>
      <c r="F90" s="8" t="s">
        <v>4</v>
      </c>
      <c r="G90" s="98">
        <v>2100</v>
      </c>
      <c r="H90" s="99"/>
      <c r="I90" s="23" t="s">
        <v>3</v>
      </c>
      <c r="J90" s="33">
        <f t="shared" si="9"/>
        <v>0</v>
      </c>
      <c r="K90" s="8" t="s">
        <v>4</v>
      </c>
      <c r="L90" s="57"/>
      <c r="M90" s="8" t="s">
        <v>4</v>
      </c>
      <c r="N90" s="33">
        <f t="shared" si="10"/>
        <v>0</v>
      </c>
      <c r="O90" s="8" t="s">
        <v>4</v>
      </c>
    </row>
    <row r="91" spans="1:15" ht="17.25" customHeight="1">
      <c r="A91" s="17" t="s">
        <v>20</v>
      </c>
      <c r="B91" s="100">
        <f t="shared" si="11"/>
        <v>0</v>
      </c>
      <c r="C91" s="101"/>
      <c r="D91" s="8" t="s">
        <v>4</v>
      </c>
      <c r="E91" s="36">
        <f>C78</f>
        <v>0</v>
      </c>
      <c r="F91" s="8" t="s">
        <v>4</v>
      </c>
      <c r="G91" s="98">
        <v>2000</v>
      </c>
      <c r="H91" s="99"/>
      <c r="I91" s="23" t="s">
        <v>3</v>
      </c>
      <c r="J91" s="33">
        <f t="shared" si="9"/>
        <v>0</v>
      </c>
      <c r="K91" s="8" t="s">
        <v>4</v>
      </c>
      <c r="L91" s="57"/>
      <c r="M91" s="8" t="s">
        <v>4</v>
      </c>
      <c r="N91" s="33">
        <f t="shared" si="10"/>
        <v>0</v>
      </c>
      <c r="O91" s="8" t="s">
        <v>4</v>
      </c>
    </row>
    <row r="92" spans="1:15" ht="17.25" customHeight="1">
      <c r="A92" s="17" t="s">
        <v>21</v>
      </c>
      <c r="B92" s="100">
        <f t="shared" si="11"/>
        <v>0</v>
      </c>
      <c r="C92" s="101"/>
      <c r="D92" s="8" t="s">
        <v>4</v>
      </c>
      <c r="E92" s="36">
        <f>C79</f>
        <v>0</v>
      </c>
      <c r="F92" s="8" t="s">
        <v>4</v>
      </c>
      <c r="G92" s="98">
        <v>2200</v>
      </c>
      <c r="H92" s="99"/>
      <c r="I92" s="23" t="s">
        <v>3</v>
      </c>
      <c r="J92" s="33">
        <f t="shared" si="9"/>
        <v>0</v>
      </c>
      <c r="K92" s="8" t="s">
        <v>4</v>
      </c>
      <c r="L92" s="57"/>
      <c r="M92" s="8" t="s">
        <v>4</v>
      </c>
      <c r="N92" s="33">
        <f t="shared" si="10"/>
        <v>0</v>
      </c>
      <c r="O92" s="8" t="s">
        <v>4</v>
      </c>
    </row>
    <row r="93" spans="1:15" ht="17.25" customHeight="1">
      <c r="A93" s="17" t="s">
        <v>22</v>
      </c>
      <c r="B93" s="100">
        <f t="shared" si="11"/>
        <v>0</v>
      </c>
      <c r="C93" s="101"/>
      <c r="D93" s="8" t="s">
        <v>4</v>
      </c>
      <c r="E93" s="36">
        <f>C79</f>
        <v>0</v>
      </c>
      <c r="F93" s="8" t="s">
        <v>4</v>
      </c>
      <c r="G93" s="98">
        <v>2200</v>
      </c>
      <c r="H93" s="99"/>
      <c r="I93" s="23" t="s">
        <v>3</v>
      </c>
      <c r="J93" s="33">
        <f t="shared" si="9"/>
        <v>0</v>
      </c>
      <c r="K93" s="8" t="s">
        <v>4</v>
      </c>
      <c r="L93" s="57"/>
      <c r="M93" s="8" t="s">
        <v>4</v>
      </c>
      <c r="N93" s="33">
        <f t="shared" si="10"/>
        <v>0</v>
      </c>
      <c r="O93" s="8" t="s">
        <v>4</v>
      </c>
    </row>
    <row r="94" spans="1:15" ht="17.25" customHeight="1">
      <c r="A94" s="18" t="s">
        <v>23</v>
      </c>
      <c r="B94" s="102">
        <f t="shared" si="11"/>
        <v>0</v>
      </c>
      <c r="C94" s="103"/>
      <c r="D94" s="10" t="s">
        <v>4</v>
      </c>
      <c r="E94" s="37">
        <f>C79</f>
        <v>0</v>
      </c>
      <c r="F94" s="10" t="s">
        <v>4</v>
      </c>
      <c r="G94" s="104">
        <v>2300</v>
      </c>
      <c r="H94" s="105"/>
      <c r="I94" s="24" t="s">
        <v>3</v>
      </c>
      <c r="J94" s="34">
        <f t="shared" si="9"/>
        <v>0</v>
      </c>
      <c r="K94" s="29" t="s">
        <v>4</v>
      </c>
      <c r="L94" s="58"/>
      <c r="M94" s="29" t="s">
        <v>4</v>
      </c>
      <c r="N94" s="62">
        <f t="shared" si="10"/>
        <v>0</v>
      </c>
      <c r="O94" s="29" t="s">
        <v>4</v>
      </c>
    </row>
    <row r="95" spans="1:15" ht="17.25" customHeight="1">
      <c r="A95" s="65" t="s">
        <v>90</v>
      </c>
      <c r="B95" s="19"/>
      <c r="C95" s="19"/>
      <c r="D95" s="19"/>
      <c r="E95" s="19"/>
      <c r="F95" s="19"/>
      <c r="G95" s="28"/>
      <c r="H95" s="19"/>
      <c r="I95" s="19"/>
      <c r="J95" s="85" t="s">
        <v>95</v>
      </c>
      <c r="K95" s="86"/>
      <c r="L95" s="86"/>
      <c r="M95" s="87"/>
      <c r="N95" s="74">
        <f>SUM(N83:N94)</f>
        <v>0</v>
      </c>
      <c r="O95" s="75" t="s">
        <v>2</v>
      </c>
    </row>
    <row r="96" spans="1:15" ht="17.25" customHeight="1" thickBot="1">
      <c r="A96" s="48" t="s">
        <v>91</v>
      </c>
      <c r="B96" s="19"/>
      <c r="C96" s="19"/>
      <c r="D96" s="19"/>
      <c r="E96" s="19"/>
      <c r="F96" s="19"/>
      <c r="G96" s="28"/>
      <c r="H96" s="19"/>
      <c r="I96" s="19"/>
      <c r="J96" s="82" t="s">
        <v>96</v>
      </c>
      <c r="K96" s="83"/>
      <c r="L96" s="83"/>
      <c r="M96" s="84"/>
      <c r="N96" s="76">
        <f>N95*2</f>
        <v>0</v>
      </c>
      <c r="O96" s="77" t="s">
        <v>92</v>
      </c>
    </row>
    <row r="97" spans="1:15" ht="17.25" customHeight="1" thickTop="1" thickBot="1">
      <c r="B97" s="1"/>
      <c r="C97" s="1"/>
      <c r="D97" s="3"/>
      <c r="E97" s="1"/>
      <c r="F97" s="3"/>
      <c r="G97" s="3"/>
      <c r="H97" s="1"/>
      <c r="I97" s="1"/>
      <c r="J97" s="79" t="s">
        <v>97</v>
      </c>
      <c r="K97" s="80"/>
      <c r="L97" s="80"/>
      <c r="M97" s="81"/>
      <c r="N97" s="68">
        <f>ROUNDDOWN(N96*100/110,0)</f>
        <v>0</v>
      </c>
      <c r="O97" s="13" t="s">
        <v>2</v>
      </c>
    </row>
    <row r="98" spans="1:15" ht="17.25" customHeight="1" thickTop="1">
      <c r="A98" s="1"/>
      <c r="B98" s="1"/>
      <c r="C98" s="1"/>
      <c r="D98" s="3"/>
      <c r="E98" s="1"/>
      <c r="F98" s="3"/>
      <c r="G98" s="3"/>
      <c r="H98" s="1"/>
      <c r="I98" s="1"/>
      <c r="J98" s="1"/>
      <c r="K98" s="38"/>
      <c r="L98" s="38"/>
      <c r="M98" s="38"/>
      <c r="N98" s="39"/>
      <c r="O98" s="40"/>
    </row>
    <row r="99" spans="1:15" ht="17.25" customHeight="1">
      <c r="A99" s="21" t="s">
        <v>26</v>
      </c>
      <c r="B99" s="21" t="s">
        <v>55</v>
      </c>
      <c r="C99" s="21"/>
      <c r="D99" s="3"/>
      <c r="E99" s="1"/>
      <c r="F99" s="3"/>
      <c r="G99" s="3"/>
      <c r="H99" s="1"/>
      <c r="I99" s="1"/>
      <c r="J99" s="1"/>
      <c r="K99" s="3"/>
      <c r="L99" s="1"/>
      <c r="M99" s="3"/>
    </row>
    <row r="100" spans="1:15" ht="17.25" customHeight="1">
      <c r="A100" s="4"/>
      <c r="B100" s="1"/>
      <c r="C100" s="1"/>
      <c r="D100" s="3"/>
      <c r="E100" s="48" t="s">
        <v>86</v>
      </c>
      <c r="F100" s="3"/>
      <c r="G100" s="3"/>
      <c r="H100" s="1"/>
      <c r="I100" s="1"/>
      <c r="J100" s="1"/>
      <c r="K100" s="3"/>
      <c r="L100" s="1"/>
      <c r="M100" s="3"/>
    </row>
    <row r="101" spans="1:15" ht="17.25" customHeight="1">
      <c r="A101" s="110" t="s">
        <v>83</v>
      </c>
      <c r="B101" s="111"/>
      <c r="C101" s="67"/>
      <c r="D101" s="69" t="s">
        <v>2</v>
      </c>
      <c r="E101" s="92" t="s">
        <v>80</v>
      </c>
      <c r="F101" s="93"/>
      <c r="G101" s="94">
        <v>140</v>
      </c>
      <c r="H101" s="95"/>
      <c r="I101" s="43" t="s">
        <v>82</v>
      </c>
      <c r="J101" s="90" t="s">
        <v>84</v>
      </c>
      <c r="K101" s="91"/>
      <c r="L101" s="47">
        <f>C101*G101*0.85</f>
        <v>0</v>
      </c>
      <c r="M101" s="66" t="s">
        <v>2</v>
      </c>
      <c r="N101" s="45"/>
    </row>
    <row r="102" spans="1:15" ht="17.25" customHeight="1">
      <c r="A102" s="112" t="s">
        <v>6</v>
      </c>
      <c r="B102" s="112"/>
      <c r="C102" s="67"/>
      <c r="D102" s="69" t="s">
        <v>2</v>
      </c>
      <c r="E102" s="54" t="s">
        <v>88</v>
      </c>
      <c r="F102" s="44"/>
      <c r="G102" s="39"/>
      <c r="H102" s="44"/>
      <c r="I102" s="44"/>
      <c r="J102" s="44"/>
      <c r="K102" s="44"/>
      <c r="L102" s="44"/>
      <c r="M102" s="44"/>
      <c r="N102" s="44"/>
    </row>
    <row r="103" spans="1:15" ht="17.25" customHeight="1">
      <c r="A103" s="112" t="s">
        <v>7</v>
      </c>
      <c r="B103" s="112"/>
      <c r="C103" s="67"/>
      <c r="D103" s="69" t="s">
        <v>2</v>
      </c>
      <c r="E103" s="54" t="s">
        <v>89</v>
      </c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1:15" ht="17.25" customHeight="1">
      <c r="A104" s="14"/>
      <c r="B104" s="2"/>
      <c r="C104" s="15"/>
      <c r="D104" s="15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1:15" ht="17.25" customHeight="1">
      <c r="A105" s="6"/>
      <c r="B105" s="88" t="s">
        <v>79</v>
      </c>
      <c r="C105" s="113"/>
      <c r="D105" s="89"/>
      <c r="E105" s="114" t="s">
        <v>0</v>
      </c>
      <c r="F105" s="115"/>
      <c r="G105" s="118" t="s">
        <v>5</v>
      </c>
      <c r="H105" s="119"/>
      <c r="I105" s="120"/>
      <c r="J105" s="88" t="s">
        <v>77</v>
      </c>
      <c r="K105" s="89"/>
      <c r="L105" s="88" t="s">
        <v>8</v>
      </c>
      <c r="M105" s="89"/>
      <c r="N105" s="88" t="s">
        <v>1</v>
      </c>
      <c r="O105" s="89"/>
    </row>
    <row r="106" spans="1:15" ht="17.25" customHeight="1">
      <c r="A106" s="7"/>
      <c r="B106" s="124" t="s">
        <v>9</v>
      </c>
      <c r="C106" s="125"/>
      <c r="D106" s="126"/>
      <c r="E106" s="116"/>
      <c r="F106" s="117"/>
      <c r="G106" s="121"/>
      <c r="H106" s="122"/>
      <c r="I106" s="123"/>
      <c r="J106" s="127" t="s">
        <v>78</v>
      </c>
      <c r="K106" s="128"/>
      <c r="L106" s="124" t="s">
        <v>10</v>
      </c>
      <c r="M106" s="126"/>
      <c r="N106" s="124" t="s">
        <v>87</v>
      </c>
      <c r="O106" s="126"/>
    </row>
    <row r="107" spans="1:15" ht="17.25" customHeight="1">
      <c r="A107" s="17" t="s">
        <v>12</v>
      </c>
      <c r="B107" s="106">
        <f>L101</f>
        <v>0</v>
      </c>
      <c r="C107" s="107"/>
      <c r="D107" s="9" t="s">
        <v>4</v>
      </c>
      <c r="E107" s="35">
        <f>C103</f>
        <v>0</v>
      </c>
      <c r="F107" s="9" t="s">
        <v>4</v>
      </c>
      <c r="G107" s="108">
        <v>26200</v>
      </c>
      <c r="H107" s="109"/>
      <c r="I107" s="22" t="s">
        <v>3</v>
      </c>
      <c r="J107" s="70">
        <f>E107*G107</f>
        <v>0</v>
      </c>
      <c r="K107" s="9" t="s">
        <v>2</v>
      </c>
      <c r="L107" s="56"/>
      <c r="M107" s="71" t="s">
        <v>2</v>
      </c>
      <c r="N107" s="70">
        <f>B107+J107-L107</f>
        <v>0</v>
      </c>
      <c r="O107" s="9" t="s">
        <v>2</v>
      </c>
    </row>
    <row r="108" spans="1:15" ht="17.25" customHeight="1">
      <c r="A108" s="17" t="s">
        <v>13</v>
      </c>
      <c r="B108" s="100">
        <f>B107</f>
        <v>0</v>
      </c>
      <c r="C108" s="101"/>
      <c r="D108" s="8" t="s">
        <v>4</v>
      </c>
      <c r="E108" s="36">
        <f>C103</f>
        <v>0</v>
      </c>
      <c r="F108" s="8" t="s">
        <v>4</v>
      </c>
      <c r="G108" s="98">
        <v>25700</v>
      </c>
      <c r="H108" s="99"/>
      <c r="I108" s="23" t="s">
        <v>3</v>
      </c>
      <c r="J108" s="33">
        <f t="shared" ref="J108:J118" si="12">E108*G108</f>
        <v>0</v>
      </c>
      <c r="K108" s="8" t="s">
        <v>2</v>
      </c>
      <c r="L108" s="57"/>
      <c r="M108" s="8" t="s">
        <v>2</v>
      </c>
      <c r="N108" s="33">
        <f t="shared" ref="N108:N118" si="13">B108+J108-L108</f>
        <v>0</v>
      </c>
      <c r="O108" s="8" t="s">
        <v>2</v>
      </c>
    </row>
    <row r="109" spans="1:15" ht="17.25" customHeight="1">
      <c r="A109" s="17" t="s">
        <v>14</v>
      </c>
      <c r="B109" s="100">
        <f t="shared" ref="B109:B118" si="14">B108</f>
        <v>0</v>
      </c>
      <c r="C109" s="101"/>
      <c r="D109" s="8" t="s">
        <v>4</v>
      </c>
      <c r="E109" s="36">
        <f>C103</f>
        <v>0</v>
      </c>
      <c r="F109" s="8" t="s">
        <v>4</v>
      </c>
      <c r="G109" s="98">
        <v>22400</v>
      </c>
      <c r="H109" s="99"/>
      <c r="I109" s="23" t="s">
        <v>3</v>
      </c>
      <c r="J109" s="33">
        <f t="shared" si="12"/>
        <v>0</v>
      </c>
      <c r="K109" s="8" t="s">
        <v>4</v>
      </c>
      <c r="L109" s="57"/>
      <c r="M109" s="8" t="s">
        <v>4</v>
      </c>
      <c r="N109" s="33">
        <f t="shared" si="13"/>
        <v>0</v>
      </c>
      <c r="O109" s="8" t="s">
        <v>4</v>
      </c>
    </row>
    <row r="110" spans="1:15" ht="17.25" customHeight="1">
      <c r="A110" s="17" t="s">
        <v>15</v>
      </c>
      <c r="B110" s="100">
        <f t="shared" si="14"/>
        <v>0</v>
      </c>
      <c r="C110" s="101"/>
      <c r="D110" s="8" t="s">
        <v>4</v>
      </c>
      <c r="E110" s="36">
        <f>C103</f>
        <v>0</v>
      </c>
      <c r="F110" s="8" t="s">
        <v>4</v>
      </c>
      <c r="G110" s="98">
        <v>9400</v>
      </c>
      <c r="H110" s="99"/>
      <c r="I110" s="23" t="s">
        <v>3</v>
      </c>
      <c r="J110" s="33">
        <f t="shared" si="12"/>
        <v>0</v>
      </c>
      <c r="K110" s="8" t="s">
        <v>4</v>
      </c>
      <c r="L110" s="57"/>
      <c r="M110" s="8" t="s">
        <v>4</v>
      </c>
      <c r="N110" s="33">
        <f t="shared" si="13"/>
        <v>0</v>
      </c>
      <c r="O110" s="8" t="s">
        <v>4</v>
      </c>
    </row>
    <row r="111" spans="1:15" ht="17.25" customHeight="1">
      <c r="A111" s="17" t="s">
        <v>16</v>
      </c>
      <c r="B111" s="100">
        <f t="shared" si="14"/>
        <v>0</v>
      </c>
      <c r="C111" s="101"/>
      <c r="D111" s="8" t="s">
        <v>4</v>
      </c>
      <c r="E111" s="36">
        <f>C103</f>
        <v>0</v>
      </c>
      <c r="F111" s="8" t="s">
        <v>4</v>
      </c>
      <c r="G111" s="98">
        <v>9100</v>
      </c>
      <c r="H111" s="99"/>
      <c r="I111" s="23" t="s">
        <v>3</v>
      </c>
      <c r="J111" s="33">
        <f t="shared" si="12"/>
        <v>0</v>
      </c>
      <c r="K111" s="8" t="s">
        <v>4</v>
      </c>
      <c r="L111" s="57"/>
      <c r="M111" s="8" t="s">
        <v>4</v>
      </c>
      <c r="N111" s="33">
        <f t="shared" si="13"/>
        <v>0</v>
      </c>
      <c r="O111" s="8" t="s">
        <v>4</v>
      </c>
    </row>
    <row r="112" spans="1:15" ht="17.25" customHeight="1">
      <c r="A112" s="17" t="s">
        <v>17</v>
      </c>
      <c r="B112" s="100">
        <f t="shared" si="14"/>
        <v>0</v>
      </c>
      <c r="C112" s="101"/>
      <c r="D112" s="8" t="s">
        <v>4</v>
      </c>
      <c r="E112" s="36">
        <f>C103</f>
        <v>0</v>
      </c>
      <c r="F112" s="8" t="s">
        <v>4</v>
      </c>
      <c r="G112" s="98">
        <v>10600</v>
      </c>
      <c r="H112" s="99"/>
      <c r="I112" s="23" t="s">
        <v>3</v>
      </c>
      <c r="J112" s="33">
        <f t="shared" si="12"/>
        <v>0</v>
      </c>
      <c r="K112" s="8" t="s">
        <v>4</v>
      </c>
      <c r="L112" s="57"/>
      <c r="M112" s="8" t="s">
        <v>4</v>
      </c>
      <c r="N112" s="33">
        <f t="shared" si="13"/>
        <v>0</v>
      </c>
      <c r="O112" s="8" t="s">
        <v>4</v>
      </c>
    </row>
    <row r="113" spans="1:15" ht="17.25" customHeight="1">
      <c r="A113" s="17" t="s">
        <v>18</v>
      </c>
      <c r="B113" s="100">
        <f t="shared" si="14"/>
        <v>0</v>
      </c>
      <c r="C113" s="101"/>
      <c r="D113" s="8" t="s">
        <v>4</v>
      </c>
      <c r="E113" s="36">
        <f>C102</f>
        <v>0</v>
      </c>
      <c r="F113" s="8" t="s">
        <v>4</v>
      </c>
      <c r="G113" s="98">
        <v>16000</v>
      </c>
      <c r="H113" s="99"/>
      <c r="I113" s="23" t="s">
        <v>28</v>
      </c>
      <c r="J113" s="33">
        <f t="shared" si="12"/>
        <v>0</v>
      </c>
      <c r="K113" s="8" t="s">
        <v>4</v>
      </c>
      <c r="L113" s="57"/>
      <c r="M113" s="8" t="s">
        <v>4</v>
      </c>
      <c r="N113" s="33">
        <f t="shared" si="13"/>
        <v>0</v>
      </c>
      <c r="O113" s="8" t="s">
        <v>4</v>
      </c>
    </row>
    <row r="114" spans="1:15" ht="17.25" customHeight="1">
      <c r="A114" s="17" t="s">
        <v>19</v>
      </c>
      <c r="B114" s="100">
        <f t="shared" si="14"/>
        <v>0</v>
      </c>
      <c r="C114" s="101"/>
      <c r="D114" s="8" t="s">
        <v>4</v>
      </c>
      <c r="E114" s="36">
        <f>C102</f>
        <v>0</v>
      </c>
      <c r="F114" s="8" t="s">
        <v>4</v>
      </c>
      <c r="G114" s="98">
        <v>16900</v>
      </c>
      <c r="H114" s="99"/>
      <c r="I114" s="23" t="s">
        <v>3</v>
      </c>
      <c r="J114" s="33">
        <f t="shared" si="12"/>
        <v>0</v>
      </c>
      <c r="K114" s="8" t="s">
        <v>4</v>
      </c>
      <c r="L114" s="57"/>
      <c r="M114" s="8" t="s">
        <v>4</v>
      </c>
      <c r="N114" s="33">
        <f t="shared" si="13"/>
        <v>0</v>
      </c>
      <c r="O114" s="8" t="s">
        <v>4</v>
      </c>
    </row>
    <row r="115" spans="1:15" ht="17.25" customHeight="1">
      <c r="A115" s="17" t="s">
        <v>20</v>
      </c>
      <c r="B115" s="100">
        <f t="shared" si="14"/>
        <v>0</v>
      </c>
      <c r="C115" s="101"/>
      <c r="D115" s="8" t="s">
        <v>4</v>
      </c>
      <c r="E115" s="36">
        <f>C102</f>
        <v>0</v>
      </c>
      <c r="F115" s="8" t="s">
        <v>4</v>
      </c>
      <c r="G115" s="98">
        <v>14100</v>
      </c>
      <c r="H115" s="99"/>
      <c r="I115" s="23" t="s">
        <v>3</v>
      </c>
      <c r="J115" s="33">
        <f t="shared" si="12"/>
        <v>0</v>
      </c>
      <c r="K115" s="8" t="s">
        <v>4</v>
      </c>
      <c r="L115" s="57"/>
      <c r="M115" s="8" t="s">
        <v>4</v>
      </c>
      <c r="N115" s="33">
        <f t="shared" si="13"/>
        <v>0</v>
      </c>
      <c r="O115" s="8" t="s">
        <v>4</v>
      </c>
    </row>
    <row r="116" spans="1:15" ht="17.25" customHeight="1">
      <c r="A116" s="17" t="s">
        <v>21</v>
      </c>
      <c r="B116" s="100">
        <f t="shared" si="14"/>
        <v>0</v>
      </c>
      <c r="C116" s="101"/>
      <c r="D116" s="8" t="s">
        <v>4</v>
      </c>
      <c r="E116" s="36">
        <f>C103</f>
        <v>0</v>
      </c>
      <c r="F116" s="8" t="s">
        <v>4</v>
      </c>
      <c r="G116" s="98">
        <v>10800</v>
      </c>
      <c r="H116" s="99"/>
      <c r="I116" s="23" t="s">
        <v>3</v>
      </c>
      <c r="J116" s="33">
        <f t="shared" si="12"/>
        <v>0</v>
      </c>
      <c r="K116" s="8" t="s">
        <v>4</v>
      </c>
      <c r="L116" s="57"/>
      <c r="M116" s="8" t="s">
        <v>4</v>
      </c>
      <c r="N116" s="33">
        <f t="shared" si="13"/>
        <v>0</v>
      </c>
      <c r="O116" s="8" t="s">
        <v>4</v>
      </c>
    </row>
    <row r="117" spans="1:15" ht="17.25" customHeight="1">
      <c r="A117" s="17" t="s">
        <v>22</v>
      </c>
      <c r="B117" s="100">
        <f t="shared" si="14"/>
        <v>0</v>
      </c>
      <c r="C117" s="101"/>
      <c r="D117" s="8" t="s">
        <v>4</v>
      </c>
      <c r="E117" s="36">
        <f>C103</f>
        <v>0</v>
      </c>
      <c r="F117" s="8" t="s">
        <v>4</v>
      </c>
      <c r="G117" s="98">
        <v>13100</v>
      </c>
      <c r="H117" s="99"/>
      <c r="I117" s="23" t="s">
        <v>3</v>
      </c>
      <c r="J117" s="33">
        <f t="shared" si="12"/>
        <v>0</v>
      </c>
      <c r="K117" s="8" t="s">
        <v>4</v>
      </c>
      <c r="L117" s="57"/>
      <c r="M117" s="8" t="s">
        <v>4</v>
      </c>
      <c r="N117" s="33">
        <f t="shared" si="13"/>
        <v>0</v>
      </c>
      <c r="O117" s="8" t="s">
        <v>4</v>
      </c>
    </row>
    <row r="118" spans="1:15" ht="17.25" customHeight="1">
      <c r="A118" s="18" t="s">
        <v>23</v>
      </c>
      <c r="B118" s="102">
        <f t="shared" si="14"/>
        <v>0</v>
      </c>
      <c r="C118" s="103"/>
      <c r="D118" s="10" t="s">
        <v>4</v>
      </c>
      <c r="E118" s="37">
        <f>C103</f>
        <v>0</v>
      </c>
      <c r="F118" s="10" t="s">
        <v>4</v>
      </c>
      <c r="G118" s="104">
        <v>24100</v>
      </c>
      <c r="H118" s="105"/>
      <c r="I118" s="24" t="s">
        <v>3</v>
      </c>
      <c r="J118" s="34">
        <f t="shared" si="12"/>
        <v>0</v>
      </c>
      <c r="K118" s="29" t="s">
        <v>4</v>
      </c>
      <c r="L118" s="58"/>
      <c r="M118" s="29" t="s">
        <v>4</v>
      </c>
      <c r="N118" s="62">
        <f t="shared" si="13"/>
        <v>0</v>
      </c>
      <c r="O118" s="29" t="s">
        <v>4</v>
      </c>
    </row>
    <row r="119" spans="1:15" ht="17.25" customHeight="1">
      <c r="A119" s="65" t="s">
        <v>90</v>
      </c>
      <c r="B119" s="19"/>
      <c r="C119" s="19"/>
      <c r="D119" s="19"/>
      <c r="E119" s="19"/>
      <c r="F119" s="19"/>
      <c r="G119" s="28"/>
      <c r="H119" s="19"/>
      <c r="I119" s="19"/>
      <c r="J119" s="85" t="s">
        <v>95</v>
      </c>
      <c r="K119" s="86"/>
      <c r="L119" s="86"/>
      <c r="M119" s="87"/>
      <c r="N119" s="74">
        <f>SUM(N107:N118)</f>
        <v>0</v>
      </c>
      <c r="O119" s="75" t="s">
        <v>2</v>
      </c>
    </row>
    <row r="120" spans="1:15" ht="17.25" customHeight="1" thickBot="1">
      <c r="A120" s="48" t="s">
        <v>91</v>
      </c>
      <c r="B120" s="19"/>
      <c r="C120" s="19"/>
      <c r="D120" s="19"/>
      <c r="E120" s="19"/>
      <c r="F120" s="19"/>
      <c r="G120" s="28"/>
      <c r="H120" s="19"/>
      <c r="I120" s="19"/>
      <c r="J120" s="82" t="s">
        <v>96</v>
      </c>
      <c r="K120" s="83"/>
      <c r="L120" s="83"/>
      <c r="M120" s="84"/>
      <c r="N120" s="76">
        <f>N119*2</f>
        <v>0</v>
      </c>
      <c r="O120" s="77" t="s">
        <v>92</v>
      </c>
    </row>
    <row r="121" spans="1:15" ht="17.25" customHeight="1" thickTop="1" thickBot="1">
      <c r="B121" s="1"/>
      <c r="C121" s="1"/>
      <c r="D121" s="3"/>
      <c r="E121" s="1"/>
      <c r="F121" s="3"/>
      <c r="G121" s="3"/>
      <c r="H121" s="1"/>
      <c r="I121" s="1"/>
      <c r="J121" s="79" t="s">
        <v>97</v>
      </c>
      <c r="K121" s="80"/>
      <c r="L121" s="80"/>
      <c r="M121" s="81"/>
      <c r="N121" s="68">
        <f>ROUNDDOWN(N120*100/110,0)</f>
        <v>0</v>
      </c>
      <c r="O121" s="13" t="s">
        <v>2</v>
      </c>
    </row>
    <row r="122" spans="1:15" ht="17.25" customHeight="1" thickTop="1">
      <c r="A122" s="1"/>
      <c r="B122" s="1"/>
      <c r="C122" s="1"/>
      <c r="D122" s="3"/>
      <c r="E122" s="1"/>
      <c r="F122" s="3"/>
      <c r="G122" s="3"/>
      <c r="H122" s="1"/>
      <c r="I122" s="1"/>
      <c r="J122" s="1"/>
      <c r="K122" s="38"/>
      <c r="L122" s="38"/>
      <c r="M122" s="38"/>
      <c r="N122" s="39"/>
      <c r="O122" s="40"/>
    </row>
    <row r="123" spans="1:15" ht="17.25" customHeight="1">
      <c r="A123" s="1"/>
      <c r="B123" s="1"/>
      <c r="C123" s="1"/>
      <c r="D123" s="3"/>
      <c r="E123" s="1"/>
      <c r="F123" s="3"/>
      <c r="G123" s="3"/>
      <c r="H123" s="1"/>
      <c r="I123" s="1"/>
      <c r="J123" s="1"/>
      <c r="K123" s="38"/>
      <c r="L123" s="38"/>
      <c r="M123" s="38"/>
      <c r="N123" s="39"/>
      <c r="O123" s="40"/>
    </row>
    <row r="124" spans="1:15" ht="17.25" customHeight="1">
      <c r="A124" s="21" t="s">
        <v>27</v>
      </c>
      <c r="B124" s="21" t="s">
        <v>54</v>
      </c>
      <c r="C124" s="21"/>
      <c r="D124" s="3"/>
      <c r="E124" s="1"/>
      <c r="F124" s="3"/>
      <c r="G124" s="3"/>
      <c r="H124" s="1"/>
      <c r="I124" s="1"/>
      <c r="J124" s="1"/>
      <c r="K124" s="3"/>
      <c r="L124" s="1"/>
      <c r="M124" s="3"/>
    </row>
    <row r="125" spans="1:15" ht="17.25" customHeight="1">
      <c r="A125" s="4"/>
      <c r="B125" s="1"/>
      <c r="C125" s="1"/>
      <c r="D125" s="3"/>
      <c r="E125" s="48" t="s">
        <v>86</v>
      </c>
      <c r="F125" s="3"/>
      <c r="G125" s="3"/>
      <c r="H125" s="1"/>
      <c r="I125" s="1"/>
      <c r="J125" s="1"/>
      <c r="K125" s="3"/>
      <c r="L125" s="1"/>
      <c r="M125" s="3"/>
    </row>
    <row r="126" spans="1:15" ht="17.25" customHeight="1">
      <c r="A126" s="110" t="s">
        <v>83</v>
      </c>
      <c r="B126" s="111"/>
      <c r="C126" s="67"/>
      <c r="D126" s="69" t="s">
        <v>2</v>
      </c>
      <c r="E126" s="92" t="s">
        <v>80</v>
      </c>
      <c r="F126" s="93"/>
      <c r="G126" s="94">
        <v>72</v>
      </c>
      <c r="H126" s="95"/>
      <c r="I126" s="43" t="s">
        <v>82</v>
      </c>
      <c r="J126" s="90" t="s">
        <v>84</v>
      </c>
      <c r="K126" s="91"/>
      <c r="L126" s="47">
        <f>C126*G126*0.85</f>
        <v>0</v>
      </c>
      <c r="M126" s="66" t="s">
        <v>2</v>
      </c>
      <c r="N126" s="45"/>
    </row>
    <row r="127" spans="1:15" ht="17.25" customHeight="1">
      <c r="A127" s="112" t="s">
        <v>6</v>
      </c>
      <c r="B127" s="112"/>
      <c r="C127" s="67"/>
      <c r="D127" s="69" t="s">
        <v>2</v>
      </c>
      <c r="E127" s="54" t="s">
        <v>88</v>
      </c>
      <c r="F127" s="44"/>
      <c r="G127" s="39"/>
      <c r="H127" s="44"/>
      <c r="I127" s="44"/>
      <c r="J127" s="44"/>
      <c r="K127" s="44"/>
      <c r="L127" s="44"/>
      <c r="M127" s="44"/>
      <c r="N127" s="44"/>
    </row>
    <row r="128" spans="1:15" ht="17.25" customHeight="1">
      <c r="A128" s="112" t="s">
        <v>7</v>
      </c>
      <c r="B128" s="112"/>
      <c r="C128" s="67"/>
      <c r="D128" s="69" t="s">
        <v>2</v>
      </c>
      <c r="E128" s="54" t="s">
        <v>89</v>
      </c>
      <c r="F128" s="44"/>
      <c r="G128" s="44"/>
      <c r="H128" s="44"/>
      <c r="I128" s="44"/>
      <c r="J128" s="44"/>
      <c r="K128" s="44"/>
      <c r="L128" s="44"/>
      <c r="M128" s="44"/>
      <c r="N128" s="44"/>
    </row>
    <row r="129" spans="1:15" ht="17.25" customHeight="1">
      <c r="A129" s="14"/>
      <c r="B129" s="2"/>
      <c r="C129" s="15"/>
      <c r="D129" s="15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1:15" ht="17.25" customHeight="1">
      <c r="A130" s="6"/>
      <c r="B130" s="88" t="s">
        <v>79</v>
      </c>
      <c r="C130" s="113"/>
      <c r="D130" s="89"/>
      <c r="E130" s="114" t="s">
        <v>0</v>
      </c>
      <c r="F130" s="115"/>
      <c r="G130" s="118" t="s">
        <v>5</v>
      </c>
      <c r="H130" s="119"/>
      <c r="I130" s="120"/>
      <c r="J130" s="88" t="s">
        <v>77</v>
      </c>
      <c r="K130" s="89"/>
      <c r="L130" s="88" t="s">
        <v>8</v>
      </c>
      <c r="M130" s="89"/>
      <c r="N130" s="88" t="s">
        <v>1</v>
      </c>
      <c r="O130" s="89"/>
    </row>
    <row r="131" spans="1:15" ht="17.25" customHeight="1">
      <c r="A131" s="7"/>
      <c r="B131" s="124" t="s">
        <v>9</v>
      </c>
      <c r="C131" s="125"/>
      <c r="D131" s="126"/>
      <c r="E131" s="116"/>
      <c r="F131" s="117"/>
      <c r="G131" s="121"/>
      <c r="H131" s="122"/>
      <c r="I131" s="123"/>
      <c r="J131" s="127" t="s">
        <v>78</v>
      </c>
      <c r="K131" s="128"/>
      <c r="L131" s="124" t="s">
        <v>10</v>
      </c>
      <c r="M131" s="126"/>
      <c r="N131" s="124" t="s">
        <v>87</v>
      </c>
      <c r="O131" s="126"/>
    </row>
    <row r="132" spans="1:15" ht="17.25" customHeight="1">
      <c r="A132" s="17" t="s">
        <v>12</v>
      </c>
      <c r="B132" s="106">
        <f>L126</f>
        <v>0</v>
      </c>
      <c r="C132" s="107"/>
      <c r="D132" s="9" t="s">
        <v>4</v>
      </c>
      <c r="E132" s="35">
        <f>C128</f>
        <v>0</v>
      </c>
      <c r="F132" s="9" t="s">
        <v>4</v>
      </c>
      <c r="G132" s="108">
        <v>4500</v>
      </c>
      <c r="H132" s="109"/>
      <c r="I132" s="22" t="s">
        <v>3</v>
      </c>
      <c r="J132" s="70">
        <f>E132*G132</f>
        <v>0</v>
      </c>
      <c r="K132" s="9" t="s">
        <v>2</v>
      </c>
      <c r="L132" s="56"/>
      <c r="M132" s="71" t="s">
        <v>2</v>
      </c>
      <c r="N132" s="70">
        <f>B132+J132-L132</f>
        <v>0</v>
      </c>
      <c r="O132" s="9" t="s">
        <v>2</v>
      </c>
    </row>
    <row r="133" spans="1:15" ht="17.25" customHeight="1">
      <c r="A133" s="17" t="s">
        <v>13</v>
      </c>
      <c r="B133" s="100">
        <f>B132</f>
        <v>0</v>
      </c>
      <c r="C133" s="101"/>
      <c r="D133" s="8" t="s">
        <v>4</v>
      </c>
      <c r="E133" s="36">
        <f>C128</f>
        <v>0</v>
      </c>
      <c r="F133" s="8" t="s">
        <v>4</v>
      </c>
      <c r="G133" s="98">
        <v>4000</v>
      </c>
      <c r="H133" s="99"/>
      <c r="I133" s="23" t="s">
        <v>3</v>
      </c>
      <c r="J133" s="33">
        <f t="shared" ref="J133:J143" si="15">E133*G133</f>
        <v>0</v>
      </c>
      <c r="K133" s="8" t="s">
        <v>2</v>
      </c>
      <c r="L133" s="57"/>
      <c r="M133" s="8" t="s">
        <v>2</v>
      </c>
      <c r="N133" s="33">
        <f t="shared" ref="N133:N143" si="16">B133+J133-L133</f>
        <v>0</v>
      </c>
      <c r="O133" s="8" t="s">
        <v>2</v>
      </c>
    </row>
    <row r="134" spans="1:15" ht="17.25" customHeight="1">
      <c r="A134" s="17" t="s">
        <v>14</v>
      </c>
      <c r="B134" s="100">
        <f t="shared" ref="B134:B143" si="17">B133</f>
        <v>0</v>
      </c>
      <c r="C134" s="101"/>
      <c r="D134" s="8" t="s">
        <v>4</v>
      </c>
      <c r="E134" s="36">
        <f>C128</f>
        <v>0</v>
      </c>
      <c r="F134" s="8" t="s">
        <v>4</v>
      </c>
      <c r="G134" s="98">
        <v>3700</v>
      </c>
      <c r="H134" s="99"/>
      <c r="I134" s="23" t="s">
        <v>3</v>
      </c>
      <c r="J134" s="33">
        <f t="shared" si="15"/>
        <v>0</v>
      </c>
      <c r="K134" s="8" t="s">
        <v>4</v>
      </c>
      <c r="L134" s="57"/>
      <c r="M134" s="8" t="s">
        <v>4</v>
      </c>
      <c r="N134" s="33">
        <f t="shared" si="16"/>
        <v>0</v>
      </c>
      <c r="O134" s="8" t="s">
        <v>4</v>
      </c>
    </row>
    <row r="135" spans="1:15" ht="17.25" customHeight="1">
      <c r="A135" s="17" t="s">
        <v>15</v>
      </c>
      <c r="B135" s="100">
        <f t="shared" si="17"/>
        <v>0</v>
      </c>
      <c r="C135" s="101"/>
      <c r="D135" s="8" t="s">
        <v>4</v>
      </c>
      <c r="E135" s="36">
        <f>C128</f>
        <v>0</v>
      </c>
      <c r="F135" s="8" t="s">
        <v>4</v>
      </c>
      <c r="G135" s="98">
        <v>2900</v>
      </c>
      <c r="H135" s="99"/>
      <c r="I135" s="23" t="s">
        <v>3</v>
      </c>
      <c r="J135" s="33">
        <f t="shared" si="15"/>
        <v>0</v>
      </c>
      <c r="K135" s="8" t="s">
        <v>4</v>
      </c>
      <c r="L135" s="57"/>
      <c r="M135" s="8" t="s">
        <v>4</v>
      </c>
      <c r="N135" s="33">
        <f t="shared" si="16"/>
        <v>0</v>
      </c>
      <c r="O135" s="8" t="s">
        <v>4</v>
      </c>
    </row>
    <row r="136" spans="1:15" ht="17.25" customHeight="1">
      <c r="A136" s="17" t="s">
        <v>16</v>
      </c>
      <c r="B136" s="100">
        <f t="shared" si="17"/>
        <v>0</v>
      </c>
      <c r="C136" s="101"/>
      <c r="D136" s="8" t="s">
        <v>4</v>
      </c>
      <c r="E136" s="36">
        <f>C128</f>
        <v>0</v>
      </c>
      <c r="F136" s="8" t="s">
        <v>4</v>
      </c>
      <c r="G136" s="98">
        <v>2900</v>
      </c>
      <c r="H136" s="99"/>
      <c r="I136" s="23" t="s">
        <v>3</v>
      </c>
      <c r="J136" s="33">
        <f t="shared" si="15"/>
        <v>0</v>
      </c>
      <c r="K136" s="8" t="s">
        <v>4</v>
      </c>
      <c r="L136" s="57"/>
      <c r="M136" s="8" t="s">
        <v>4</v>
      </c>
      <c r="N136" s="33">
        <f t="shared" si="16"/>
        <v>0</v>
      </c>
      <c r="O136" s="8" t="s">
        <v>4</v>
      </c>
    </row>
    <row r="137" spans="1:15" ht="17.25" customHeight="1">
      <c r="A137" s="17" t="s">
        <v>17</v>
      </c>
      <c r="B137" s="100">
        <f t="shared" si="17"/>
        <v>0</v>
      </c>
      <c r="C137" s="101"/>
      <c r="D137" s="8" t="s">
        <v>4</v>
      </c>
      <c r="E137" s="36">
        <f>C128</f>
        <v>0</v>
      </c>
      <c r="F137" s="8" t="s">
        <v>4</v>
      </c>
      <c r="G137" s="98">
        <v>3000</v>
      </c>
      <c r="H137" s="99"/>
      <c r="I137" s="23" t="s">
        <v>3</v>
      </c>
      <c r="J137" s="33">
        <f t="shared" si="15"/>
        <v>0</v>
      </c>
      <c r="K137" s="8" t="s">
        <v>4</v>
      </c>
      <c r="L137" s="57"/>
      <c r="M137" s="8" t="s">
        <v>4</v>
      </c>
      <c r="N137" s="33">
        <f t="shared" si="16"/>
        <v>0</v>
      </c>
      <c r="O137" s="8" t="s">
        <v>4</v>
      </c>
    </row>
    <row r="138" spans="1:15" ht="17.25" customHeight="1">
      <c r="A138" s="17" t="s">
        <v>18</v>
      </c>
      <c r="B138" s="100">
        <f t="shared" si="17"/>
        <v>0</v>
      </c>
      <c r="C138" s="101"/>
      <c r="D138" s="8" t="s">
        <v>4</v>
      </c>
      <c r="E138" s="36">
        <f>C127</f>
        <v>0</v>
      </c>
      <c r="F138" s="8" t="s">
        <v>4</v>
      </c>
      <c r="G138" s="98">
        <v>4300</v>
      </c>
      <c r="H138" s="99"/>
      <c r="I138" s="23" t="s">
        <v>3</v>
      </c>
      <c r="J138" s="33">
        <f t="shared" si="15"/>
        <v>0</v>
      </c>
      <c r="K138" s="8" t="s">
        <v>4</v>
      </c>
      <c r="L138" s="57"/>
      <c r="M138" s="8" t="s">
        <v>4</v>
      </c>
      <c r="N138" s="33">
        <f t="shared" si="16"/>
        <v>0</v>
      </c>
      <c r="O138" s="8" t="s">
        <v>4</v>
      </c>
    </row>
    <row r="139" spans="1:15" ht="17.25" customHeight="1">
      <c r="A139" s="17" t="s">
        <v>19</v>
      </c>
      <c r="B139" s="100">
        <f t="shared" si="17"/>
        <v>0</v>
      </c>
      <c r="C139" s="101"/>
      <c r="D139" s="8" t="s">
        <v>4</v>
      </c>
      <c r="E139" s="36">
        <f>C127</f>
        <v>0</v>
      </c>
      <c r="F139" s="8" t="s">
        <v>4</v>
      </c>
      <c r="G139" s="98">
        <v>4300</v>
      </c>
      <c r="H139" s="99"/>
      <c r="I139" s="23" t="s">
        <v>3</v>
      </c>
      <c r="J139" s="33">
        <f t="shared" si="15"/>
        <v>0</v>
      </c>
      <c r="K139" s="8" t="s">
        <v>4</v>
      </c>
      <c r="L139" s="57"/>
      <c r="M139" s="8" t="s">
        <v>4</v>
      </c>
      <c r="N139" s="33">
        <f t="shared" si="16"/>
        <v>0</v>
      </c>
      <c r="O139" s="8" t="s">
        <v>4</v>
      </c>
    </row>
    <row r="140" spans="1:15" ht="17.25" customHeight="1">
      <c r="A140" s="17" t="s">
        <v>20</v>
      </c>
      <c r="B140" s="100">
        <f t="shared" si="17"/>
        <v>0</v>
      </c>
      <c r="C140" s="101"/>
      <c r="D140" s="8" t="s">
        <v>4</v>
      </c>
      <c r="E140" s="36">
        <f>C127</f>
        <v>0</v>
      </c>
      <c r="F140" s="8" t="s">
        <v>4</v>
      </c>
      <c r="G140" s="98">
        <v>3900</v>
      </c>
      <c r="H140" s="99"/>
      <c r="I140" s="23" t="s">
        <v>3</v>
      </c>
      <c r="J140" s="33">
        <f t="shared" si="15"/>
        <v>0</v>
      </c>
      <c r="K140" s="8" t="s">
        <v>4</v>
      </c>
      <c r="L140" s="57"/>
      <c r="M140" s="8" t="s">
        <v>4</v>
      </c>
      <c r="N140" s="33">
        <f t="shared" si="16"/>
        <v>0</v>
      </c>
      <c r="O140" s="8" t="s">
        <v>4</v>
      </c>
    </row>
    <row r="141" spans="1:15" ht="17.25" customHeight="1">
      <c r="A141" s="17" t="s">
        <v>21</v>
      </c>
      <c r="B141" s="100">
        <f t="shared" si="17"/>
        <v>0</v>
      </c>
      <c r="C141" s="101"/>
      <c r="D141" s="8" t="s">
        <v>4</v>
      </c>
      <c r="E141" s="36">
        <f>C128</f>
        <v>0</v>
      </c>
      <c r="F141" s="8" t="s">
        <v>4</v>
      </c>
      <c r="G141" s="98">
        <v>3000</v>
      </c>
      <c r="H141" s="99"/>
      <c r="I141" s="23" t="s">
        <v>3</v>
      </c>
      <c r="J141" s="33">
        <f t="shared" si="15"/>
        <v>0</v>
      </c>
      <c r="K141" s="8" t="s">
        <v>4</v>
      </c>
      <c r="L141" s="57"/>
      <c r="M141" s="8" t="s">
        <v>4</v>
      </c>
      <c r="N141" s="33">
        <f t="shared" si="16"/>
        <v>0</v>
      </c>
      <c r="O141" s="8" t="s">
        <v>4</v>
      </c>
    </row>
    <row r="142" spans="1:15" ht="17.25" customHeight="1">
      <c r="A142" s="17" t="s">
        <v>22</v>
      </c>
      <c r="B142" s="100">
        <f t="shared" si="17"/>
        <v>0</v>
      </c>
      <c r="C142" s="101"/>
      <c r="D142" s="8" t="s">
        <v>4</v>
      </c>
      <c r="E142" s="36">
        <f>C128</f>
        <v>0</v>
      </c>
      <c r="F142" s="8" t="s">
        <v>4</v>
      </c>
      <c r="G142" s="98">
        <v>3000</v>
      </c>
      <c r="H142" s="99"/>
      <c r="I142" s="23" t="s">
        <v>3</v>
      </c>
      <c r="J142" s="33">
        <f t="shared" si="15"/>
        <v>0</v>
      </c>
      <c r="K142" s="8" t="s">
        <v>4</v>
      </c>
      <c r="L142" s="57"/>
      <c r="M142" s="8" t="s">
        <v>4</v>
      </c>
      <c r="N142" s="33">
        <f t="shared" si="16"/>
        <v>0</v>
      </c>
      <c r="O142" s="8" t="s">
        <v>4</v>
      </c>
    </row>
    <row r="143" spans="1:15" ht="17.25" customHeight="1">
      <c r="A143" s="18" t="s">
        <v>23</v>
      </c>
      <c r="B143" s="102">
        <f t="shared" si="17"/>
        <v>0</v>
      </c>
      <c r="C143" s="103"/>
      <c r="D143" s="10" t="s">
        <v>4</v>
      </c>
      <c r="E143" s="37">
        <f>C128</f>
        <v>0</v>
      </c>
      <c r="F143" s="10" t="s">
        <v>4</v>
      </c>
      <c r="G143" s="104">
        <v>4100</v>
      </c>
      <c r="H143" s="105"/>
      <c r="I143" s="24" t="s">
        <v>3</v>
      </c>
      <c r="J143" s="34">
        <f t="shared" si="15"/>
        <v>0</v>
      </c>
      <c r="K143" s="29" t="s">
        <v>4</v>
      </c>
      <c r="L143" s="58"/>
      <c r="M143" s="29" t="s">
        <v>4</v>
      </c>
      <c r="N143" s="62">
        <f t="shared" si="16"/>
        <v>0</v>
      </c>
      <c r="O143" s="29" t="s">
        <v>4</v>
      </c>
    </row>
    <row r="144" spans="1:15" ht="17.25" customHeight="1">
      <c r="A144" s="65" t="s">
        <v>90</v>
      </c>
      <c r="B144" s="19"/>
      <c r="C144" s="19"/>
      <c r="D144" s="19"/>
      <c r="E144" s="19"/>
      <c r="F144" s="19"/>
      <c r="G144" s="28"/>
      <c r="H144" s="19"/>
      <c r="I144" s="19"/>
      <c r="J144" s="85" t="s">
        <v>95</v>
      </c>
      <c r="K144" s="86"/>
      <c r="L144" s="86"/>
      <c r="M144" s="87"/>
      <c r="N144" s="74">
        <f>SUM(N132:N143)</f>
        <v>0</v>
      </c>
      <c r="O144" s="75" t="s">
        <v>2</v>
      </c>
    </row>
    <row r="145" spans="1:15" ht="17.25" customHeight="1" thickBot="1">
      <c r="A145" s="48" t="s">
        <v>91</v>
      </c>
      <c r="B145" s="19"/>
      <c r="C145" s="19"/>
      <c r="D145" s="19"/>
      <c r="E145" s="19"/>
      <c r="F145" s="19"/>
      <c r="G145" s="28"/>
      <c r="H145" s="19"/>
      <c r="I145" s="19"/>
      <c r="J145" s="82" t="s">
        <v>96</v>
      </c>
      <c r="K145" s="83"/>
      <c r="L145" s="83"/>
      <c r="M145" s="84"/>
      <c r="N145" s="76">
        <f>N144*2</f>
        <v>0</v>
      </c>
      <c r="O145" s="77" t="s">
        <v>92</v>
      </c>
    </row>
    <row r="146" spans="1:15" ht="17.25" customHeight="1" thickTop="1" thickBot="1">
      <c r="B146" s="1"/>
      <c r="C146" s="1"/>
      <c r="D146" s="3"/>
      <c r="E146" s="1"/>
      <c r="F146" s="3"/>
      <c r="G146" s="3"/>
      <c r="H146" s="1"/>
      <c r="I146" s="1"/>
      <c r="J146" s="79" t="s">
        <v>97</v>
      </c>
      <c r="K146" s="80"/>
      <c r="L146" s="80"/>
      <c r="M146" s="81"/>
      <c r="N146" s="68">
        <f>ROUNDDOWN(N145*100/110,0)</f>
        <v>0</v>
      </c>
      <c r="O146" s="13" t="s">
        <v>2</v>
      </c>
    </row>
    <row r="147" spans="1:15" ht="14.25" customHeight="1" thickTop="1"/>
    <row r="148" spans="1:15" ht="17.25" customHeight="1">
      <c r="A148" s="21" t="s">
        <v>57</v>
      </c>
      <c r="B148" s="21" t="s">
        <v>56</v>
      </c>
      <c r="C148" s="21"/>
      <c r="D148" s="3"/>
      <c r="E148" s="1"/>
      <c r="F148" s="3"/>
      <c r="G148" s="3"/>
      <c r="H148" s="1"/>
      <c r="I148" s="1"/>
      <c r="J148" s="1"/>
      <c r="K148" s="3"/>
      <c r="L148" s="1"/>
      <c r="M148" s="3"/>
    </row>
    <row r="149" spans="1:15" ht="17.25" customHeight="1">
      <c r="A149" s="4"/>
      <c r="B149" s="1"/>
      <c r="C149" s="1"/>
      <c r="D149" s="3"/>
      <c r="E149" s="48" t="s">
        <v>86</v>
      </c>
      <c r="F149" s="3"/>
      <c r="G149" s="3"/>
      <c r="H149" s="1"/>
      <c r="I149" s="1"/>
      <c r="J149" s="1"/>
      <c r="K149" s="3"/>
      <c r="L149" s="1"/>
      <c r="M149" s="3"/>
    </row>
    <row r="150" spans="1:15" ht="17.25" customHeight="1">
      <c r="A150" s="110" t="s">
        <v>83</v>
      </c>
      <c r="B150" s="111"/>
      <c r="C150" s="67"/>
      <c r="D150" s="69" t="s">
        <v>2</v>
      </c>
      <c r="E150" s="92" t="s">
        <v>80</v>
      </c>
      <c r="F150" s="93"/>
      <c r="G150" s="94">
        <v>231</v>
      </c>
      <c r="H150" s="95"/>
      <c r="I150" s="43" t="s">
        <v>82</v>
      </c>
      <c r="J150" s="90" t="s">
        <v>84</v>
      </c>
      <c r="K150" s="91"/>
      <c r="L150" s="47">
        <f>C150*G150*0.85</f>
        <v>0</v>
      </c>
      <c r="M150" s="66" t="s">
        <v>2</v>
      </c>
      <c r="N150" s="45"/>
    </row>
    <row r="151" spans="1:15" ht="17.25" customHeight="1">
      <c r="A151" s="112" t="s">
        <v>6</v>
      </c>
      <c r="B151" s="112"/>
      <c r="C151" s="67"/>
      <c r="D151" s="69" t="s">
        <v>2</v>
      </c>
      <c r="E151" s="54" t="s">
        <v>88</v>
      </c>
      <c r="F151" s="44"/>
      <c r="G151" s="39"/>
      <c r="H151" s="44"/>
      <c r="I151" s="44"/>
      <c r="J151" s="44"/>
      <c r="K151" s="44"/>
      <c r="L151" s="44"/>
      <c r="M151" s="44"/>
      <c r="N151" s="44"/>
    </row>
    <row r="152" spans="1:15" ht="17.25" customHeight="1">
      <c r="A152" s="112" t="s">
        <v>7</v>
      </c>
      <c r="B152" s="112"/>
      <c r="C152" s="67"/>
      <c r="D152" s="69" t="s">
        <v>2</v>
      </c>
      <c r="E152" s="54" t="s">
        <v>89</v>
      </c>
      <c r="F152" s="44"/>
      <c r="G152" s="44"/>
      <c r="H152" s="44"/>
      <c r="I152" s="44"/>
      <c r="J152" s="44"/>
      <c r="K152" s="44"/>
      <c r="L152" s="44"/>
      <c r="M152" s="44"/>
      <c r="N152" s="44"/>
    </row>
    <row r="153" spans="1:15" ht="17.25" customHeight="1">
      <c r="A153" s="14"/>
      <c r="B153" s="2"/>
      <c r="C153" s="15"/>
      <c r="D153" s="15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1:15" ht="17.25" customHeight="1">
      <c r="A154" s="6"/>
      <c r="B154" s="88" t="s">
        <v>79</v>
      </c>
      <c r="C154" s="113"/>
      <c r="D154" s="89"/>
      <c r="E154" s="114" t="s">
        <v>0</v>
      </c>
      <c r="F154" s="115"/>
      <c r="G154" s="118" t="s">
        <v>5</v>
      </c>
      <c r="H154" s="119"/>
      <c r="I154" s="120"/>
      <c r="J154" s="88" t="s">
        <v>77</v>
      </c>
      <c r="K154" s="89"/>
      <c r="L154" s="88" t="s">
        <v>8</v>
      </c>
      <c r="M154" s="89"/>
      <c r="N154" s="88" t="s">
        <v>1</v>
      </c>
      <c r="O154" s="89"/>
    </row>
    <row r="155" spans="1:15" ht="17.25" customHeight="1">
      <c r="A155" s="7"/>
      <c r="B155" s="124" t="s">
        <v>9</v>
      </c>
      <c r="C155" s="125"/>
      <c r="D155" s="126"/>
      <c r="E155" s="116"/>
      <c r="F155" s="117"/>
      <c r="G155" s="121"/>
      <c r="H155" s="122"/>
      <c r="I155" s="123"/>
      <c r="J155" s="127" t="s">
        <v>78</v>
      </c>
      <c r="K155" s="128"/>
      <c r="L155" s="124" t="s">
        <v>10</v>
      </c>
      <c r="M155" s="126"/>
      <c r="N155" s="124" t="s">
        <v>87</v>
      </c>
      <c r="O155" s="126"/>
    </row>
    <row r="156" spans="1:15" ht="17.25" customHeight="1">
      <c r="A156" s="17" t="s">
        <v>12</v>
      </c>
      <c r="B156" s="106">
        <f>L150</f>
        <v>0</v>
      </c>
      <c r="C156" s="107"/>
      <c r="D156" s="9" t="s">
        <v>4</v>
      </c>
      <c r="E156" s="35">
        <f>C152</f>
        <v>0</v>
      </c>
      <c r="F156" s="9" t="s">
        <v>4</v>
      </c>
      <c r="G156" s="108">
        <v>45700</v>
      </c>
      <c r="H156" s="109"/>
      <c r="I156" s="22" t="s">
        <v>3</v>
      </c>
      <c r="J156" s="70">
        <f>E156*G156</f>
        <v>0</v>
      </c>
      <c r="K156" s="9" t="s">
        <v>2</v>
      </c>
      <c r="L156" s="56"/>
      <c r="M156" s="71" t="s">
        <v>2</v>
      </c>
      <c r="N156" s="70">
        <f>B156+J156-L156</f>
        <v>0</v>
      </c>
      <c r="O156" s="9" t="s">
        <v>2</v>
      </c>
    </row>
    <row r="157" spans="1:15" ht="17.25" customHeight="1">
      <c r="A157" s="17" t="s">
        <v>13</v>
      </c>
      <c r="B157" s="100">
        <f>B156</f>
        <v>0</v>
      </c>
      <c r="C157" s="101"/>
      <c r="D157" s="8" t="s">
        <v>4</v>
      </c>
      <c r="E157" s="36">
        <f>C152</f>
        <v>0</v>
      </c>
      <c r="F157" s="8" t="s">
        <v>4</v>
      </c>
      <c r="G157" s="98">
        <v>37500</v>
      </c>
      <c r="H157" s="99"/>
      <c r="I157" s="23" t="s">
        <v>3</v>
      </c>
      <c r="J157" s="33">
        <f t="shared" ref="J157:J167" si="18">E157*G157</f>
        <v>0</v>
      </c>
      <c r="K157" s="8" t="s">
        <v>2</v>
      </c>
      <c r="L157" s="57"/>
      <c r="M157" s="8" t="s">
        <v>2</v>
      </c>
      <c r="N157" s="33">
        <f t="shared" ref="N157:N167" si="19">B157+J157-L157</f>
        <v>0</v>
      </c>
      <c r="O157" s="8" t="s">
        <v>2</v>
      </c>
    </row>
    <row r="158" spans="1:15" ht="17.25" customHeight="1">
      <c r="A158" s="17" t="s">
        <v>14</v>
      </c>
      <c r="B158" s="100">
        <f t="shared" ref="B158:B167" si="20">B157</f>
        <v>0</v>
      </c>
      <c r="C158" s="101"/>
      <c r="D158" s="8" t="s">
        <v>4</v>
      </c>
      <c r="E158" s="36">
        <f>C152</f>
        <v>0</v>
      </c>
      <c r="F158" s="8" t="s">
        <v>4</v>
      </c>
      <c r="G158" s="98">
        <v>35200</v>
      </c>
      <c r="H158" s="99"/>
      <c r="I158" s="23" t="s">
        <v>3</v>
      </c>
      <c r="J158" s="33">
        <f t="shared" si="18"/>
        <v>0</v>
      </c>
      <c r="K158" s="8" t="s">
        <v>4</v>
      </c>
      <c r="L158" s="57"/>
      <c r="M158" s="8" t="s">
        <v>4</v>
      </c>
      <c r="N158" s="33">
        <f t="shared" si="19"/>
        <v>0</v>
      </c>
      <c r="O158" s="8" t="s">
        <v>4</v>
      </c>
    </row>
    <row r="159" spans="1:15" ht="17.25" customHeight="1">
      <c r="A159" s="17" t="s">
        <v>15</v>
      </c>
      <c r="B159" s="100">
        <f t="shared" si="20"/>
        <v>0</v>
      </c>
      <c r="C159" s="101"/>
      <c r="D159" s="8" t="s">
        <v>4</v>
      </c>
      <c r="E159" s="36">
        <f>C152</f>
        <v>0</v>
      </c>
      <c r="F159" s="8" t="s">
        <v>4</v>
      </c>
      <c r="G159" s="98">
        <v>29900</v>
      </c>
      <c r="H159" s="99"/>
      <c r="I159" s="23" t="s">
        <v>3</v>
      </c>
      <c r="J159" s="33">
        <f t="shared" si="18"/>
        <v>0</v>
      </c>
      <c r="K159" s="8" t="s">
        <v>4</v>
      </c>
      <c r="L159" s="57"/>
      <c r="M159" s="8" t="s">
        <v>4</v>
      </c>
      <c r="N159" s="33">
        <f t="shared" si="19"/>
        <v>0</v>
      </c>
      <c r="O159" s="8" t="s">
        <v>4</v>
      </c>
    </row>
    <row r="160" spans="1:15" ht="17.25" customHeight="1">
      <c r="A160" s="17" t="s">
        <v>16</v>
      </c>
      <c r="B160" s="100">
        <f t="shared" si="20"/>
        <v>0</v>
      </c>
      <c r="C160" s="101"/>
      <c r="D160" s="8" t="s">
        <v>4</v>
      </c>
      <c r="E160" s="36">
        <f>C152</f>
        <v>0</v>
      </c>
      <c r="F160" s="8" t="s">
        <v>4</v>
      </c>
      <c r="G160" s="98">
        <v>24500</v>
      </c>
      <c r="H160" s="99"/>
      <c r="I160" s="23" t="s">
        <v>3</v>
      </c>
      <c r="J160" s="33">
        <f t="shared" si="18"/>
        <v>0</v>
      </c>
      <c r="K160" s="8" t="s">
        <v>4</v>
      </c>
      <c r="L160" s="57"/>
      <c r="M160" s="8" t="s">
        <v>4</v>
      </c>
      <c r="N160" s="33">
        <f t="shared" si="19"/>
        <v>0</v>
      </c>
      <c r="O160" s="8" t="s">
        <v>4</v>
      </c>
    </row>
    <row r="161" spans="1:15" ht="17.25" customHeight="1">
      <c r="A161" s="17" t="s">
        <v>17</v>
      </c>
      <c r="B161" s="100">
        <f t="shared" si="20"/>
        <v>0</v>
      </c>
      <c r="C161" s="101"/>
      <c r="D161" s="8" t="s">
        <v>4</v>
      </c>
      <c r="E161" s="36">
        <f>C152</f>
        <v>0</v>
      </c>
      <c r="F161" s="8" t="s">
        <v>4</v>
      </c>
      <c r="G161" s="98">
        <v>33300</v>
      </c>
      <c r="H161" s="99"/>
      <c r="I161" s="23" t="s">
        <v>3</v>
      </c>
      <c r="J161" s="33">
        <f t="shared" si="18"/>
        <v>0</v>
      </c>
      <c r="K161" s="8" t="s">
        <v>4</v>
      </c>
      <c r="L161" s="57"/>
      <c r="M161" s="8" t="s">
        <v>4</v>
      </c>
      <c r="N161" s="33">
        <f t="shared" si="19"/>
        <v>0</v>
      </c>
      <c r="O161" s="8" t="s">
        <v>4</v>
      </c>
    </row>
    <row r="162" spans="1:15" ht="17.25" customHeight="1">
      <c r="A162" s="17" t="s">
        <v>18</v>
      </c>
      <c r="B162" s="100">
        <f t="shared" si="20"/>
        <v>0</v>
      </c>
      <c r="C162" s="101"/>
      <c r="D162" s="8" t="s">
        <v>4</v>
      </c>
      <c r="E162" s="36">
        <f>C151</f>
        <v>0</v>
      </c>
      <c r="F162" s="8" t="s">
        <v>4</v>
      </c>
      <c r="G162" s="98">
        <v>46200</v>
      </c>
      <c r="H162" s="99"/>
      <c r="I162" s="23" t="s">
        <v>3</v>
      </c>
      <c r="J162" s="33">
        <f t="shared" si="18"/>
        <v>0</v>
      </c>
      <c r="K162" s="8" t="s">
        <v>4</v>
      </c>
      <c r="L162" s="57"/>
      <c r="M162" s="8" t="s">
        <v>4</v>
      </c>
      <c r="N162" s="33">
        <f t="shared" si="19"/>
        <v>0</v>
      </c>
      <c r="O162" s="8" t="s">
        <v>4</v>
      </c>
    </row>
    <row r="163" spans="1:15" ht="17.25" customHeight="1">
      <c r="A163" s="17" t="s">
        <v>19</v>
      </c>
      <c r="B163" s="100">
        <f t="shared" si="20"/>
        <v>0</v>
      </c>
      <c r="C163" s="101"/>
      <c r="D163" s="8" t="s">
        <v>4</v>
      </c>
      <c r="E163" s="36">
        <f>C151</f>
        <v>0</v>
      </c>
      <c r="F163" s="8" t="s">
        <v>4</v>
      </c>
      <c r="G163" s="98">
        <v>47700</v>
      </c>
      <c r="H163" s="99"/>
      <c r="I163" s="23" t="s">
        <v>3</v>
      </c>
      <c r="J163" s="33">
        <f t="shared" si="18"/>
        <v>0</v>
      </c>
      <c r="K163" s="8" t="s">
        <v>4</v>
      </c>
      <c r="L163" s="57"/>
      <c r="M163" s="8" t="s">
        <v>4</v>
      </c>
      <c r="N163" s="33">
        <f t="shared" si="19"/>
        <v>0</v>
      </c>
      <c r="O163" s="8" t="s">
        <v>4</v>
      </c>
    </row>
    <row r="164" spans="1:15" ht="17.25" customHeight="1">
      <c r="A164" s="17" t="s">
        <v>20</v>
      </c>
      <c r="B164" s="100">
        <f t="shared" si="20"/>
        <v>0</v>
      </c>
      <c r="C164" s="101"/>
      <c r="D164" s="8" t="s">
        <v>4</v>
      </c>
      <c r="E164" s="36">
        <f>C151</f>
        <v>0</v>
      </c>
      <c r="F164" s="8" t="s">
        <v>4</v>
      </c>
      <c r="G164" s="98">
        <v>37700</v>
      </c>
      <c r="H164" s="99"/>
      <c r="I164" s="23" t="s">
        <v>3</v>
      </c>
      <c r="J164" s="33">
        <f t="shared" si="18"/>
        <v>0</v>
      </c>
      <c r="K164" s="8" t="s">
        <v>4</v>
      </c>
      <c r="L164" s="57"/>
      <c r="M164" s="8" t="s">
        <v>4</v>
      </c>
      <c r="N164" s="33">
        <f t="shared" si="19"/>
        <v>0</v>
      </c>
      <c r="O164" s="8" t="s">
        <v>4</v>
      </c>
    </row>
    <row r="165" spans="1:15" ht="17.25" customHeight="1">
      <c r="A165" s="17" t="s">
        <v>21</v>
      </c>
      <c r="B165" s="100">
        <f t="shared" si="20"/>
        <v>0</v>
      </c>
      <c r="C165" s="101"/>
      <c r="D165" s="8" t="s">
        <v>4</v>
      </c>
      <c r="E165" s="36">
        <f>C152</f>
        <v>0</v>
      </c>
      <c r="F165" s="8" t="s">
        <v>4</v>
      </c>
      <c r="G165" s="98">
        <v>30000</v>
      </c>
      <c r="H165" s="99"/>
      <c r="I165" s="23" t="s">
        <v>3</v>
      </c>
      <c r="J165" s="33">
        <f t="shared" si="18"/>
        <v>0</v>
      </c>
      <c r="K165" s="8" t="s">
        <v>4</v>
      </c>
      <c r="L165" s="57"/>
      <c r="M165" s="8" t="s">
        <v>4</v>
      </c>
      <c r="N165" s="33">
        <f t="shared" si="19"/>
        <v>0</v>
      </c>
      <c r="O165" s="8" t="s">
        <v>4</v>
      </c>
    </row>
    <row r="166" spans="1:15" ht="17.25" customHeight="1">
      <c r="A166" s="17" t="s">
        <v>22</v>
      </c>
      <c r="B166" s="100">
        <f t="shared" si="20"/>
        <v>0</v>
      </c>
      <c r="C166" s="101"/>
      <c r="D166" s="8" t="s">
        <v>4</v>
      </c>
      <c r="E166" s="36">
        <f>C152</f>
        <v>0</v>
      </c>
      <c r="F166" s="8" t="s">
        <v>4</v>
      </c>
      <c r="G166" s="98">
        <v>27200</v>
      </c>
      <c r="H166" s="99"/>
      <c r="I166" s="23" t="s">
        <v>3</v>
      </c>
      <c r="J166" s="33">
        <f t="shared" si="18"/>
        <v>0</v>
      </c>
      <c r="K166" s="8" t="s">
        <v>4</v>
      </c>
      <c r="L166" s="57"/>
      <c r="M166" s="8" t="s">
        <v>4</v>
      </c>
      <c r="N166" s="33">
        <f t="shared" si="19"/>
        <v>0</v>
      </c>
      <c r="O166" s="8" t="s">
        <v>4</v>
      </c>
    </row>
    <row r="167" spans="1:15" ht="17.25" customHeight="1">
      <c r="A167" s="18" t="s">
        <v>23</v>
      </c>
      <c r="B167" s="102">
        <f t="shared" si="20"/>
        <v>0</v>
      </c>
      <c r="C167" s="103"/>
      <c r="D167" s="10" t="s">
        <v>4</v>
      </c>
      <c r="E167" s="37">
        <f>C152</f>
        <v>0</v>
      </c>
      <c r="F167" s="10" t="s">
        <v>4</v>
      </c>
      <c r="G167" s="104">
        <v>37300</v>
      </c>
      <c r="H167" s="105"/>
      <c r="I167" s="24" t="s">
        <v>3</v>
      </c>
      <c r="J167" s="34">
        <f t="shared" si="18"/>
        <v>0</v>
      </c>
      <c r="K167" s="29" t="s">
        <v>4</v>
      </c>
      <c r="L167" s="58"/>
      <c r="M167" s="29" t="s">
        <v>4</v>
      </c>
      <c r="N167" s="62">
        <f t="shared" si="19"/>
        <v>0</v>
      </c>
      <c r="O167" s="29" t="s">
        <v>4</v>
      </c>
    </row>
    <row r="168" spans="1:15" ht="17.25" customHeight="1">
      <c r="A168" s="65" t="s">
        <v>90</v>
      </c>
      <c r="B168" s="19"/>
      <c r="C168" s="19"/>
      <c r="D168" s="19"/>
      <c r="E168" s="19"/>
      <c r="F168" s="19"/>
      <c r="G168" s="28"/>
      <c r="H168" s="19"/>
      <c r="I168" s="19"/>
      <c r="J168" s="85" t="s">
        <v>95</v>
      </c>
      <c r="K168" s="86"/>
      <c r="L168" s="86"/>
      <c r="M168" s="87"/>
      <c r="N168" s="74">
        <f>SUM(N156:N167)</f>
        <v>0</v>
      </c>
      <c r="O168" s="75" t="s">
        <v>2</v>
      </c>
    </row>
    <row r="169" spans="1:15" ht="17.25" customHeight="1" thickBot="1">
      <c r="A169" s="48" t="s">
        <v>91</v>
      </c>
      <c r="B169" s="19"/>
      <c r="C169" s="19"/>
      <c r="D169" s="19"/>
      <c r="E169" s="19"/>
      <c r="F169" s="19"/>
      <c r="G169" s="28"/>
      <c r="H169" s="19"/>
      <c r="I169" s="19"/>
      <c r="J169" s="82" t="s">
        <v>96</v>
      </c>
      <c r="K169" s="83"/>
      <c r="L169" s="83"/>
      <c r="M169" s="84"/>
      <c r="N169" s="76">
        <f>N168*2</f>
        <v>0</v>
      </c>
      <c r="O169" s="77" t="s">
        <v>92</v>
      </c>
    </row>
    <row r="170" spans="1:15" ht="17.25" customHeight="1" thickTop="1" thickBot="1">
      <c r="B170" s="1"/>
      <c r="C170" s="1"/>
      <c r="D170" s="3"/>
      <c r="E170" s="1"/>
      <c r="F170" s="3"/>
      <c r="G170" s="3"/>
      <c r="H170" s="1"/>
      <c r="I170" s="1"/>
      <c r="J170" s="79" t="s">
        <v>97</v>
      </c>
      <c r="K170" s="80"/>
      <c r="L170" s="80"/>
      <c r="M170" s="81"/>
      <c r="N170" s="68">
        <f>ROUNDDOWN(N169*100/110,0)</f>
        <v>0</v>
      </c>
      <c r="O170" s="13" t="s">
        <v>2</v>
      </c>
    </row>
    <row r="171" spans="1:15" ht="17.25" customHeight="1" thickTop="1">
      <c r="A171" s="1"/>
      <c r="B171" s="1"/>
      <c r="C171" s="1"/>
      <c r="D171" s="3"/>
      <c r="E171" s="1"/>
      <c r="F171" s="3"/>
      <c r="G171" s="3"/>
      <c r="H171" s="1"/>
      <c r="I171" s="1"/>
      <c r="J171" s="1"/>
      <c r="K171" s="38"/>
      <c r="L171" s="38"/>
      <c r="M171" s="38"/>
      <c r="N171" s="39"/>
      <c r="O171" s="40"/>
    </row>
    <row r="172" spans="1:15" ht="17.25" customHeight="1">
      <c r="A172" s="1"/>
      <c r="B172" s="1"/>
      <c r="C172" s="1"/>
      <c r="D172" s="3"/>
      <c r="E172" s="1"/>
      <c r="F172" s="3"/>
      <c r="G172" s="3"/>
      <c r="H172" s="1"/>
      <c r="I172" s="1"/>
      <c r="J172" s="1"/>
      <c r="K172" s="38"/>
      <c r="L172" s="38"/>
      <c r="M172" s="38"/>
      <c r="N172" s="39"/>
      <c r="O172" s="40"/>
    </row>
    <row r="173" spans="1:15" ht="17.25" customHeight="1">
      <c r="A173" s="21" t="s">
        <v>32</v>
      </c>
      <c r="B173" s="21" t="s">
        <v>31</v>
      </c>
      <c r="C173" s="21"/>
      <c r="D173" s="3"/>
      <c r="E173" s="1"/>
      <c r="F173" s="3"/>
      <c r="G173" s="3"/>
      <c r="H173" s="1"/>
      <c r="I173" s="1"/>
      <c r="J173" s="1"/>
      <c r="K173" s="3"/>
      <c r="L173" s="1"/>
      <c r="M173" s="3"/>
    </row>
    <row r="174" spans="1:15" ht="17.25" customHeight="1">
      <c r="A174" s="4"/>
      <c r="B174" s="1"/>
      <c r="C174" s="1"/>
      <c r="D174" s="3"/>
      <c r="E174" s="48" t="s">
        <v>86</v>
      </c>
      <c r="F174" s="3"/>
      <c r="G174" s="3"/>
      <c r="H174" s="1"/>
      <c r="I174" s="1"/>
      <c r="J174" s="1"/>
      <c r="K174" s="3"/>
      <c r="L174" s="1"/>
      <c r="M174" s="3"/>
    </row>
    <row r="175" spans="1:15" ht="17.25" customHeight="1">
      <c r="A175" s="110" t="s">
        <v>83</v>
      </c>
      <c r="B175" s="111"/>
      <c r="C175" s="67"/>
      <c r="D175" s="69" t="s">
        <v>2</v>
      </c>
      <c r="E175" s="92" t="s">
        <v>80</v>
      </c>
      <c r="F175" s="93"/>
      <c r="G175" s="94">
        <v>28</v>
      </c>
      <c r="H175" s="95"/>
      <c r="I175" s="43" t="s">
        <v>82</v>
      </c>
      <c r="J175" s="90" t="s">
        <v>84</v>
      </c>
      <c r="K175" s="91"/>
      <c r="L175" s="47">
        <f>C175*G175*0.85</f>
        <v>0</v>
      </c>
      <c r="M175" s="66" t="s">
        <v>2</v>
      </c>
      <c r="N175" s="45"/>
    </row>
    <row r="176" spans="1:15" ht="17.25" customHeight="1">
      <c r="A176" s="112" t="s">
        <v>6</v>
      </c>
      <c r="B176" s="112"/>
      <c r="C176" s="67"/>
      <c r="D176" s="69" t="s">
        <v>2</v>
      </c>
      <c r="E176" s="54" t="s">
        <v>88</v>
      </c>
      <c r="F176" s="44"/>
      <c r="G176" s="39"/>
      <c r="H176" s="44"/>
      <c r="I176" s="44"/>
      <c r="J176" s="44"/>
      <c r="K176" s="44"/>
      <c r="L176" s="44"/>
      <c r="M176" s="44"/>
      <c r="N176" s="44"/>
    </row>
    <row r="177" spans="1:15" ht="17.25" customHeight="1">
      <c r="A177" s="112" t="s">
        <v>7</v>
      </c>
      <c r="B177" s="112"/>
      <c r="C177" s="67"/>
      <c r="D177" s="69" t="s">
        <v>2</v>
      </c>
      <c r="E177" s="54" t="s">
        <v>89</v>
      </c>
      <c r="F177" s="44"/>
      <c r="G177" s="44"/>
      <c r="H177" s="44"/>
      <c r="I177" s="44"/>
      <c r="J177" s="44"/>
      <c r="K177" s="44"/>
      <c r="L177" s="44"/>
      <c r="M177" s="44"/>
      <c r="N177" s="44"/>
    </row>
    <row r="178" spans="1:15" ht="17.25" customHeight="1">
      <c r="A178" s="14"/>
      <c r="B178" s="2"/>
      <c r="C178" s="15"/>
      <c r="D178" s="15"/>
      <c r="E178" s="72"/>
      <c r="F178" s="72"/>
      <c r="G178" s="72"/>
      <c r="H178" s="72"/>
      <c r="I178" s="72"/>
      <c r="J178" s="72"/>
      <c r="K178" s="72"/>
      <c r="L178" s="72"/>
      <c r="M178" s="72"/>
    </row>
    <row r="179" spans="1:15" ht="17.25" customHeight="1">
      <c r="A179" s="6"/>
      <c r="B179" s="88" t="s">
        <v>79</v>
      </c>
      <c r="C179" s="113"/>
      <c r="D179" s="89"/>
      <c r="E179" s="114" t="s">
        <v>0</v>
      </c>
      <c r="F179" s="115"/>
      <c r="G179" s="118" t="s">
        <v>5</v>
      </c>
      <c r="H179" s="119"/>
      <c r="I179" s="120"/>
      <c r="J179" s="88" t="s">
        <v>77</v>
      </c>
      <c r="K179" s="89"/>
      <c r="L179" s="88" t="s">
        <v>8</v>
      </c>
      <c r="M179" s="89"/>
      <c r="N179" s="88" t="s">
        <v>1</v>
      </c>
      <c r="O179" s="89"/>
    </row>
    <row r="180" spans="1:15" ht="17.25" customHeight="1">
      <c r="A180" s="7"/>
      <c r="B180" s="124" t="s">
        <v>9</v>
      </c>
      <c r="C180" s="125"/>
      <c r="D180" s="126"/>
      <c r="E180" s="116"/>
      <c r="F180" s="117"/>
      <c r="G180" s="121"/>
      <c r="H180" s="122"/>
      <c r="I180" s="123"/>
      <c r="J180" s="127" t="s">
        <v>78</v>
      </c>
      <c r="K180" s="128"/>
      <c r="L180" s="124" t="s">
        <v>10</v>
      </c>
      <c r="M180" s="126"/>
      <c r="N180" s="124" t="s">
        <v>87</v>
      </c>
      <c r="O180" s="126"/>
    </row>
    <row r="181" spans="1:15" ht="17.25" customHeight="1">
      <c r="A181" s="17" t="s">
        <v>12</v>
      </c>
      <c r="B181" s="106">
        <f>L175</f>
        <v>0</v>
      </c>
      <c r="C181" s="107"/>
      <c r="D181" s="9" t="s">
        <v>4</v>
      </c>
      <c r="E181" s="35">
        <f>C177</f>
        <v>0</v>
      </c>
      <c r="F181" s="9" t="s">
        <v>4</v>
      </c>
      <c r="G181" s="108">
        <v>5000</v>
      </c>
      <c r="H181" s="109"/>
      <c r="I181" s="22" t="s">
        <v>3</v>
      </c>
      <c r="J181" s="70">
        <f>E181*G181</f>
        <v>0</v>
      </c>
      <c r="K181" s="9" t="s">
        <v>2</v>
      </c>
      <c r="L181" s="56"/>
      <c r="M181" s="71" t="s">
        <v>2</v>
      </c>
      <c r="N181" s="70">
        <f>B181+J181-L181</f>
        <v>0</v>
      </c>
      <c r="O181" s="9" t="s">
        <v>2</v>
      </c>
    </row>
    <row r="182" spans="1:15" ht="17.25" customHeight="1">
      <c r="A182" s="17" t="s">
        <v>13</v>
      </c>
      <c r="B182" s="100">
        <f>B181</f>
        <v>0</v>
      </c>
      <c r="C182" s="101"/>
      <c r="D182" s="8" t="s">
        <v>4</v>
      </c>
      <c r="E182" s="36">
        <f>C177</f>
        <v>0</v>
      </c>
      <c r="F182" s="8" t="s">
        <v>4</v>
      </c>
      <c r="G182" s="98">
        <v>5700</v>
      </c>
      <c r="H182" s="99"/>
      <c r="I182" s="23" t="s">
        <v>3</v>
      </c>
      <c r="J182" s="33">
        <f t="shared" ref="J182:J192" si="21">E182*G182</f>
        <v>0</v>
      </c>
      <c r="K182" s="8" t="s">
        <v>2</v>
      </c>
      <c r="L182" s="57"/>
      <c r="M182" s="8" t="s">
        <v>2</v>
      </c>
      <c r="N182" s="33">
        <f t="shared" ref="N182:N192" si="22">B182+J182-L182</f>
        <v>0</v>
      </c>
      <c r="O182" s="8" t="s">
        <v>2</v>
      </c>
    </row>
    <row r="183" spans="1:15" ht="17.25" customHeight="1">
      <c r="A183" s="17" t="s">
        <v>14</v>
      </c>
      <c r="B183" s="100">
        <f t="shared" ref="B183:B192" si="23">B182</f>
        <v>0</v>
      </c>
      <c r="C183" s="101"/>
      <c r="D183" s="8" t="s">
        <v>4</v>
      </c>
      <c r="E183" s="36">
        <f>C177</f>
        <v>0</v>
      </c>
      <c r="F183" s="8" t="s">
        <v>4</v>
      </c>
      <c r="G183" s="98">
        <v>4600</v>
      </c>
      <c r="H183" s="99"/>
      <c r="I183" s="23" t="s">
        <v>3</v>
      </c>
      <c r="J183" s="33">
        <f t="shared" si="21"/>
        <v>0</v>
      </c>
      <c r="K183" s="8" t="s">
        <v>4</v>
      </c>
      <c r="L183" s="57"/>
      <c r="M183" s="8" t="s">
        <v>4</v>
      </c>
      <c r="N183" s="33">
        <f t="shared" si="22"/>
        <v>0</v>
      </c>
      <c r="O183" s="8" t="s">
        <v>4</v>
      </c>
    </row>
    <row r="184" spans="1:15" ht="17.25" customHeight="1">
      <c r="A184" s="17" t="s">
        <v>15</v>
      </c>
      <c r="B184" s="100">
        <f t="shared" si="23"/>
        <v>0</v>
      </c>
      <c r="C184" s="101"/>
      <c r="D184" s="8" t="s">
        <v>4</v>
      </c>
      <c r="E184" s="36">
        <f>C177</f>
        <v>0</v>
      </c>
      <c r="F184" s="8" t="s">
        <v>4</v>
      </c>
      <c r="G184" s="98">
        <v>4100</v>
      </c>
      <c r="H184" s="99"/>
      <c r="I184" s="23" t="s">
        <v>3</v>
      </c>
      <c r="J184" s="33">
        <f t="shared" si="21"/>
        <v>0</v>
      </c>
      <c r="K184" s="8" t="s">
        <v>4</v>
      </c>
      <c r="L184" s="57"/>
      <c r="M184" s="8" t="s">
        <v>4</v>
      </c>
      <c r="N184" s="33">
        <f t="shared" si="22"/>
        <v>0</v>
      </c>
      <c r="O184" s="8" t="s">
        <v>4</v>
      </c>
    </row>
    <row r="185" spans="1:15" ht="17.25" customHeight="1">
      <c r="A185" s="17" t="s">
        <v>16</v>
      </c>
      <c r="B185" s="100">
        <f t="shared" si="23"/>
        <v>0</v>
      </c>
      <c r="C185" s="101"/>
      <c r="D185" s="8" t="s">
        <v>4</v>
      </c>
      <c r="E185" s="36">
        <f>C177</f>
        <v>0</v>
      </c>
      <c r="F185" s="8" t="s">
        <v>4</v>
      </c>
      <c r="G185" s="98">
        <v>3000</v>
      </c>
      <c r="H185" s="99"/>
      <c r="I185" s="23" t="s">
        <v>3</v>
      </c>
      <c r="J185" s="33">
        <f t="shared" si="21"/>
        <v>0</v>
      </c>
      <c r="K185" s="8" t="s">
        <v>4</v>
      </c>
      <c r="L185" s="57"/>
      <c r="M185" s="8" t="s">
        <v>4</v>
      </c>
      <c r="N185" s="33">
        <f t="shared" si="22"/>
        <v>0</v>
      </c>
      <c r="O185" s="8" t="s">
        <v>4</v>
      </c>
    </row>
    <row r="186" spans="1:15" ht="17.25" customHeight="1">
      <c r="A186" s="17" t="s">
        <v>17</v>
      </c>
      <c r="B186" s="100">
        <f t="shared" si="23"/>
        <v>0</v>
      </c>
      <c r="C186" s="101"/>
      <c r="D186" s="8" t="s">
        <v>4</v>
      </c>
      <c r="E186" s="36">
        <f>C177</f>
        <v>0</v>
      </c>
      <c r="F186" s="8" t="s">
        <v>4</v>
      </c>
      <c r="G186" s="98">
        <v>3600</v>
      </c>
      <c r="H186" s="99"/>
      <c r="I186" s="23" t="s">
        <v>3</v>
      </c>
      <c r="J186" s="33">
        <f t="shared" si="21"/>
        <v>0</v>
      </c>
      <c r="K186" s="8" t="s">
        <v>4</v>
      </c>
      <c r="L186" s="57"/>
      <c r="M186" s="8" t="s">
        <v>4</v>
      </c>
      <c r="N186" s="33">
        <f t="shared" si="22"/>
        <v>0</v>
      </c>
      <c r="O186" s="8" t="s">
        <v>4</v>
      </c>
    </row>
    <row r="187" spans="1:15" ht="17.25" customHeight="1">
      <c r="A187" s="17" t="s">
        <v>18</v>
      </c>
      <c r="B187" s="100">
        <f t="shared" si="23"/>
        <v>0</v>
      </c>
      <c r="C187" s="101"/>
      <c r="D187" s="8" t="s">
        <v>4</v>
      </c>
      <c r="E187" s="36">
        <f>C176</f>
        <v>0</v>
      </c>
      <c r="F187" s="8" t="s">
        <v>4</v>
      </c>
      <c r="G187" s="98">
        <v>3600</v>
      </c>
      <c r="H187" s="99"/>
      <c r="I187" s="23" t="s">
        <v>3</v>
      </c>
      <c r="J187" s="33">
        <f t="shared" si="21"/>
        <v>0</v>
      </c>
      <c r="K187" s="8" t="s">
        <v>4</v>
      </c>
      <c r="L187" s="57"/>
      <c r="M187" s="8" t="s">
        <v>4</v>
      </c>
      <c r="N187" s="33">
        <f t="shared" si="22"/>
        <v>0</v>
      </c>
      <c r="O187" s="8" t="s">
        <v>4</v>
      </c>
    </row>
    <row r="188" spans="1:15" ht="17.25" customHeight="1">
      <c r="A188" s="17" t="s">
        <v>19</v>
      </c>
      <c r="B188" s="100">
        <f t="shared" si="23"/>
        <v>0</v>
      </c>
      <c r="C188" s="101"/>
      <c r="D188" s="8" t="s">
        <v>4</v>
      </c>
      <c r="E188" s="36">
        <f>C176</f>
        <v>0</v>
      </c>
      <c r="F188" s="8" t="s">
        <v>4</v>
      </c>
      <c r="G188" s="98">
        <v>4600</v>
      </c>
      <c r="H188" s="99"/>
      <c r="I188" s="23" t="s">
        <v>3</v>
      </c>
      <c r="J188" s="33">
        <f t="shared" si="21"/>
        <v>0</v>
      </c>
      <c r="K188" s="8" t="s">
        <v>4</v>
      </c>
      <c r="L188" s="57"/>
      <c r="M188" s="8" t="s">
        <v>4</v>
      </c>
      <c r="N188" s="33">
        <f t="shared" si="22"/>
        <v>0</v>
      </c>
      <c r="O188" s="8" t="s">
        <v>4</v>
      </c>
    </row>
    <row r="189" spans="1:15" ht="17.25" customHeight="1">
      <c r="A189" s="17" t="s">
        <v>20</v>
      </c>
      <c r="B189" s="100">
        <f t="shared" si="23"/>
        <v>0</v>
      </c>
      <c r="C189" s="101"/>
      <c r="D189" s="8" t="s">
        <v>4</v>
      </c>
      <c r="E189" s="36">
        <f>C176</f>
        <v>0</v>
      </c>
      <c r="F189" s="8" t="s">
        <v>4</v>
      </c>
      <c r="G189" s="98">
        <v>4200</v>
      </c>
      <c r="H189" s="99"/>
      <c r="I189" s="23" t="s">
        <v>3</v>
      </c>
      <c r="J189" s="33">
        <f t="shared" si="21"/>
        <v>0</v>
      </c>
      <c r="K189" s="8" t="s">
        <v>4</v>
      </c>
      <c r="L189" s="57"/>
      <c r="M189" s="8" t="s">
        <v>4</v>
      </c>
      <c r="N189" s="33">
        <f t="shared" si="22"/>
        <v>0</v>
      </c>
      <c r="O189" s="8" t="s">
        <v>4</v>
      </c>
    </row>
    <row r="190" spans="1:15" ht="17.25" customHeight="1">
      <c r="A190" s="17" t="s">
        <v>21</v>
      </c>
      <c r="B190" s="100">
        <f t="shared" si="23"/>
        <v>0</v>
      </c>
      <c r="C190" s="101"/>
      <c r="D190" s="8" t="s">
        <v>4</v>
      </c>
      <c r="E190" s="36">
        <f>C177</f>
        <v>0</v>
      </c>
      <c r="F190" s="8" t="s">
        <v>4</v>
      </c>
      <c r="G190" s="98">
        <v>3500</v>
      </c>
      <c r="H190" s="99"/>
      <c r="I190" s="23" t="s">
        <v>3</v>
      </c>
      <c r="J190" s="33">
        <f t="shared" si="21"/>
        <v>0</v>
      </c>
      <c r="K190" s="8" t="s">
        <v>4</v>
      </c>
      <c r="L190" s="57"/>
      <c r="M190" s="8" t="s">
        <v>4</v>
      </c>
      <c r="N190" s="33">
        <f t="shared" si="22"/>
        <v>0</v>
      </c>
      <c r="O190" s="8" t="s">
        <v>4</v>
      </c>
    </row>
    <row r="191" spans="1:15" ht="17.25" customHeight="1">
      <c r="A191" s="17" t="s">
        <v>22</v>
      </c>
      <c r="B191" s="100">
        <f t="shared" si="23"/>
        <v>0</v>
      </c>
      <c r="C191" s="101"/>
      <c r="D191" s="8" t="s">
        <v>4</v>
      </c>
      <c r="E191" s="36">
        <f>C177</f>
        <v>0</v>
      </c>
      <c r="F191" s="8" t="s">
        <v>4</v>
      </c>
      <c r="G191" s="98">
        <v>3500</v>
      </c>
      <c r="H191" s="99"/>
      <c r="I191" s="23" t="s">
        <v>3</v>
      </c>
      <c r="J191" s="33">
        <f t="shared" si="21"/>
        <v>0</v>
      </c>
      <c r="K191" s="8" t="s">
        <v>4</v>
      </c>
      <c r="L191" s="57"/>
      <c r="M191" s="8" t="s">
        <v>4</v>
      </c>
      <c r="N191" s="33">
        <f t="shared" si="22"/>
        <v>0</v>
      </c>
      <c r="O191" s="8" t="s">
        <v>4</v>
      </c>
    </row>
    <row r="192" spans="1:15" ht="17.25" customHeight="1">
      <c r="A192" s="18" t="s">
        <v>23</v>
      </c>
      <c r="B192" s="102">
        <f t="shared" si="23"/>
        <v>0</v>
      </c>
      <c r="C192" s="103"/>
      <c r="D192" s="10" t="s">
        <v>4</v>
      </c>
      <c r="E192" s="37">
        <f>C177</f>
        <v>0</v>
      </c>
      <c r="F192" s="10" t="s">
        <v>4</v>
      </c>
      <c r="G192" s="104">
        <v>4600</v>
      </c>
      <c r="H192" s="105"/>
      <c r="I192" s="24" t="s">
        <v>3</v>
      </c>
      <c r="J192" s="34">
        <f t="shared" si="21"/>
        <v>0</v>
      </c>
      <c r="K192" s="29" t="s">
        <v>4</v>
      </c>
      <c r="L192" s="58"/>
      <c r="M192" s="29" t="s">
        <v>4</v>
      </c>
      <c r="N192" s="62">
        <f t="shared" si="22"/>
        <v>0</v>
      </c>
      <c r="O192" s="29" t="s">
        <v>4</v>
      </c>
    </row>
    <row r="193" spans="1:15" ht="17.25" customHeight="1">
      <c r="A193" s="65" t="s">
        <v>90</v>
      </c>
      <c r="B193" s="19"/>
      <c r="C193" s="19"/>
      <c r="D193" s="19"/>
      <c r="E193" s="19"/>
      <c r="F193" s="19"/>
      <c r="G193" s="28"/>
      <c r="H193" s="19"/>
      <c r="I193" s="19"/>
      <c r="J193" s="85" t="s">
        <v>95</v>
      </c>
      <c r="K193" s="86"/>
      <c r="L193" s="86"/>
      <c r="M193" s="87"/>
      <c r="N193" s="74">
        <f>SUM(N181:N192)</f>
        <v>0</v>
      </c>
      <c r="O193" s="75" t="s">
        <v>2</v>
      </c>
    </row>
    <row r="194" spans="1:15" ht="17.25" customHeight="1" thickBot="1">
      <c r="A194" s="48" t="s">
        <v>91</v>
      </c>
      <c r="B194" s="19"/>
      <c r="C194" s="19"/>
      <c r="D194" s="19"/>
      <c r="E194" s="19"/>
      <c r="F194" s="19"/>
      <c r="G194" s="28"/>
      <c r="H194" s="19"/>
      <c r="I194" s="19"/>
      <c r="J194" s="82" t="s">
        <v>96</v>
      </c>
      <c r="K194" s="83"/>
      <c r="L194" s="83"/>
      <c r="M194" s="84"/>
      <c r="N194" s="76">
        <f>N193*2</f>
        <v>0</v>
      </c>
      <c r="O194" s="77" t="s">
        <v>92</v>
      </c>
    </row>
    <row r="195" spans="1:15" ht="17.25" customHeight="1" thickTop="1" thickBot="1">
      <c r="B195" s="1"/>
      <c r="C195" s="1"/>
      <c r="D195" s="3"/>
      <c r="E195" s="1"/>
      <c r="F195" s="3"/>
      <c r="G195" s="3"/>
      <c r="H195" s="1"/>
      <c r="I195" s="1"/>
      <c r="J195" s="79" t="s">
        <v>97</v>
      </c>
      <c r="K195" s="80"/>
      <c r="L195" s="80"/>
      <c r="M195" s="81"/>
      <c r="N195" s="68">
        <f>ROUNDDOWN(N194*100/110,0)</f>
        <v>0</v>
      </c>
      <c r="O195" s="13" t="s">
        <v>2</v>
      </c>
    </row>
    <row r="196" spans="1:15" ht="17.25" customHeight="1" thickTop="1">
      <c r="A196" s="1"/>
      <c r="B196" s="1"/>
      <c r="C196" s="1"/>
      <c r="D196" s="3"/>
      <c r="E196" s="1"/>
      <c r="F196" s="3"/>
      <c r="G196" s="3"/>
      <c r="H196" s="1"/>
      <c r="I196" s="1"/>
      <c r="J196" s="1"/>
      <c r="K196" s="38"/>
      <c r="L196" s="38"/>
      <c r="M196" s="38"/>
      <c r="N196" s="39"/>
      <c r="O196" s="40"/>
    </row>
    <row r="197" spans="1:15" ht="17.25" customHeight="1">
      <c r="A197" s="21" t="s">
        <v>59</v>
      </c>
      <c r="B197" s="21" t="s">
        <v>58</v>
      </c>
      <c r="C197" s="21"/>
      <c r="D197" s="3"/>
      <c r="E197" s="1"/>
      <c r="F197" s="3"/>
      <c r="G197" s="3"/>
      <c r="H197" s="1"/>
      <c r="I197" s="1"/>
      <c r="J197" s="1"/>
      <c r="K197" s="3"/>
      <c r="L197" s="1"/>
      <c r="M197" s="3"/>
    </row>
    <row r="198" spans="1:15" ht="17.25" customHeight="1">
      <c r="A198" s="4"/>
      <c r="B198" s="1"/>
      <c r="C198" s="1"/>
      <c r="D198" s="3"/>
      <c r="E198" s="48" t="s">
        <v>86</v>
      </c>
      <c r="F198" s="3"/>
      <c r="G198" s="3"/>
      <c r="H198" s="1"/>
      <c r="I198" s="1"/>
      <c r="J198" s="1"/>
      <c r="K198" s="3"/>
      <c r="L198" s="1"/>
      <c r="M198" s="3"/>
    </row>
    <row r="199" spans="1:15" ht="17.25" customHeight="1">
      <c r="A199" s="110" t="s">
        <v>83</v>
      </c>
      <c r="B199" s="111"/>
      <c r="C199" s="67"/>
      <c r="D199" s="69" t="s">
        <v>2</v>
      </c>
      <c r="E199" s="92" t="s">
        <v>80</v>
      </c>
      <c r="F199" s="93"/>
      <c r="G199" s="94">
        <v>122</v>
      </c>
      <c r="H199" s="95"/>
      <c r="I199" s="43" t="s">
        <v>82</v>
      </c>
      <c r="J199" s="90" t="s">
        <v>84</v>
      </c>
      <c r="K199" s="91"/>
      <c r="L199" s="47">
        <f>C199*G199*0.85</f>
        <v>0</v>
      </c>
      <c r="M199" s="66" t="s">
        <v>2</v>
      </c>
      <c r="N199" s="45"/>
    </row>
    <row r="200" spans="1:15" ht="17.25" customHeight="1">
      <c r="A200" s="112" t="s">
        <v>6</v>
      </c>
      <c r="B200" s="112"/>
      <c r="C200" s="67"/>
      <c r="D200" s="69" t="s">
        <v>2</v>
      </c>
      <c r="E200" s="54" t="s">
        <v>88</v>
      </c>
      <c r="F200" s="44"/>
      <c r="G200" s="39"/>
      <c r="H200" s="44"/>
      <c r="I200" s="44"/>
      <c r="J200" s="44"/>
      <c r="K200" s="44"/>
      <c r="L200" s="44"/>
      <c r="M200" s="44"/>
      <c r="N200" s="44"/>
    </row>
    <row r="201" spans="1:15" ht="17.25" customHeight="1">
      <c r="A201" s="112" t="s">
        <v>7</v>
      </c>
      <c r="B201" s="112"/>
      <c r="C201" s="67"/>
      <c r="D201" s="69" t="s">
        <v>2</v>
      </c>
      <c r="E201" s="54" t="s">
        <v>89</v>
      </c>
      <c r="F201" s="44"/>
      <c r="G201" s="44"/>
      <c r="H201" s="44"/>
      <c r="I201" s="44"/>
      <c r="J201" s="44"/>
      <c r="K201" s="44"/>
      <c r="L201" s="44"/>
      <c r="M201" s="44"/>
      <c r="N201" s="44"/>
    </row>
    <row r="202" spans="1:15" ht="17.25" customHeight="1">
      <c r="A202" s="14"/>
      <c r="B202" s="2"/>
      <c r="C202" s="15"/>
      <c r="D202" s="15"/>
      <c r="E202" s="72"/>
      <c r="F202" s="72"/>
      <c r="G202" s="72"/>
      <c r="H202" s="72"/>
      <c r="I202" s="72"/>
      <c r="J202" s="72"/>
      <c r="K202" s="72"/>
      <c r="L202" s="72"/>
      <c r="M202" s="72"/>
    </row>
    <row r="203" spans="1:15" ht="17.25" customHeight="1">
      <c r="A203" s="6"/>
      <c r="B203" s="88" t="s">
        <v>79</v>
      </c>
      <c r="C203" s="113"/>
      <c r="D203" s="89"/>
      <c r="E203" s="114" t="s">
        <v>0</v>
      </c>
      <c r="F203" s="115"/>
      <c r="G203" s="118" t="s">
        <v>5</v>
      </c>
      <c r="H203" s="119"/>
      <c r="I203" s="120"/>
      <c r="J203" s="88" t="s">
        <v>77</v>
      </c>
      <c r="K203" s="89"/>
      <c r="L203" s="88" t="s">
        <v>8</v>
      </c>
      <c r="M203" s="89"/>
      <c r="N203" s="88" t="s">
        <v>1</v>
      </c>
      <c r="O203" s="89"/>
    </row>
    <row r="204" spans="1:15" ht="17.25" customHeight="1">
      <c r="A204" s="7"/>
      <c r="B204" s="124" t="s">
        <v>9</v>
      </c>
      <c r="C204" s="125"/>
      <c r="D204" s="126"/>
      <c r="E204" s="116"/>
      <c r="F204" s="117"/>
      <c r="G204" s="121"/>
      <c r="H204" s="122"/>
      <c r="I204" s="123"/>
      <c r="J204" s="127" t="s">
        <v>78</v>
      </c>
      <c r="K204" s="128"/>
      <c r="L204" s="124" t="s">
        <v>10</v>
      </c>
      <c r="M204" s="126"/>
      <c r="N204" s="124" t="s">
        <v>87</v>
      </c>
      <c r="O204" s="126"/>
    </row>
    <row r="205" spans="1:15" ht="17.25" customHeight="1">
      <c r="A205" s="17" t="s">
        <v>12</v>
      </c>
      <c r="B205" s="106">
        <f>L199</f>
        <v>0</v>
      </c>
      <c r="C205" s="107"/>
      <c r="D205" s="9" t="s">
        <v>4</v>
      </c>
      <c r="E205" s="35">
        <f>C201</f>
        <v>0</v>
      </c>
      <c r="F205" s="9" t="s">
        <v>4</v>
      </c>
      <c r="G205" s="108">
        <v>38400</v>
      </c>
      <c r="H205" s="109"/>
      <c r="I205" s="22" t="s">
        <v>3</v>
      </c>
      <c r="J205" s="70">
        <f>E205*G205</f>
        <v>0</v>
      </c>
      <c r="K205" s="9" t="s">
        <v>2</v>
      </c>
      <c r="L205" s="56"/>
      <c r="M205" s="71" t="s">
        <v>2</v>
      </c>
      <c r="N205" s="70">
        <f>B205+J205-L205</f>
        <v>0</v>
      </c>
      <c r="O205" s="9" t="s">
        <v>2</v>
      </c>
    </row>
    <row r="206" spans="1:15" ht="17.25" customHeight="1">
      <c r="A206" s="17" t="s">
        <v>13</v>
      </c>
      <c r="B206" s="100">
        <f>B205</f>
        <v>0</v>
      </c>
      <c r="C206" s="101"/>
      <c r="D206" s="8" t="s">
        <v>4</v>
      </c>
      <c r="E206" s="36">
        <f>C201</f>
        <v>0</v>
      </c>
      <c r="F206" s="8" t="s">
        <v>4</v>
      </c>
      <c r="G206" s="98">
        <v>41500</v>
      </c>
      <c r="H206" s="99"/>
      <c r="I206" s="23" t="s">
        <v>3</v>
      </c>
      <c r="J206" s="33">
        <f t="shared" ref="J206:J216" si="24">E206*G206</f>
        <v>0</v>
      </c>
      <c r="K206" s="8" t="s">
        <v>2</v>
      </c>
      <c r="L206" s="57"/>
      <c r="M206" s="8" t="s">
        <v>2</v>
      </c>
      <c r="N206" s="33">
        <f t="shared" ref="N206:N216" si="25">B206+J206-L206</f>
        <v>0</v>
      </c>
      <c r="O206" s="8" t="s">
        <v>2</v>
      </c>
    </row>
    <row r="207" spans="1:15" ht="17.25" customHeight="1">
      <c r="A207" s="17" t="s">
        <v>14</v>
      </c>
      <c r="B207" s="100">
        <f t="shared" ref="B207:B216" si="26">B206</f>
        <v>0</v>
      </c>
      <c r="C207" s="101"/>
      <c r="D207" s="8" t="s">
        <v>4</v>
      </c>
      <c r="E207" s="36">
        <f>C201</f>
        <v>0</v>
      </c>
      <c r="F207" s="8" t="s">
        <v>4</v>
      </c>
      <c r="G207" s="98">
        <v>37900</v>
      </c>
      <c r="H207" s="99"/>
      <c r="I207" s="23" t="s">
        <v>3</v>
      </c>
      <c r="J207" s="33">
        <f t="shared" si="24"/>
        <v>0</v>
      </c>
      <c r="K207" s="8" t="s">
        <v>4</v>
      </c>
      <c r="L207" s="57"/>
      <c r="M207" s="8" t="s">
        <v>4</v>
      </c>
      <c r="N207" s="33">
        <f t="shared" si="25"/>
        <v>0</v>
      </c>
      <c r="O207" s="8" t="s">
        <v>4</v>
      </c>
    </row>
    <row r="208" spans="1:15" ht="17.25" customHeight="1">
      <c r="A208" s="17" t="s">
        <v>15</v>
      </c>
      <c r="B208" s="100">
        <f t="shared" si="26"/>
        <v>0</v>
      </c>
      <c r="C208" s="101"/>
      <c r="D208" s="8" t="s">
        <v>4</v>
      </c>
      <c r="E208" s="36">
        <f>C201</f>
        <v>0</v>
      </c>
      <c r="F208" s="8" t="s">
        <v>4</v>
      </c>
      <c r="G208" s="98">
        <v>32400</v>
      </c>
      <c r="H208" s="99"/>
      <c r="I208" s="23" t="s">
        <v>3</v>
      </c>
      <c r="J208" s="33">
        <f t="shared" si="24"/>
        <v>0</v>
      </c>
      <c r="K208" s="8" t="s">
        <v>4</v>
      </c>
      <c r="L208" s="57"/>
      <c r="M208" s="8" t="s">
        <v>4</v>
      </c>
      <c r="N208" s="33">
        <f t="shared" si="25"/>
        <v>0</v>
      </c>
      <c r="O208" s="8" t="s">
        <v>4</v>
      </c>
    </row>
    <row r="209" spans="1:15" ht="17.25" customHeight="1">
      <c r="A209" s="17" t="s">
        <v>16</v>
      </c>
      <c r="B209" s="100">
        <f t="shared" si="26"/>
        <v>0</v>
      </c>
      <c r="C209" s="101"/>
      <c r="D209" s="8" t="s">
        <v>4</v>
      </c>
      <c r="E209" s="36">
        <f>C201</f>
        <v>0</v>
      </c>
      <c r="F209" s="8" t="s">
        <v>4</v>
      </c>
      <c r="G209" s="98">
        <v>18400</v>
      </c>
      <c r="H209" s="99"/>
      <c r="I209" s="23" t="s">
        <v>3</v>
      </c>
      <c r="J209" s="33">
        <f t="shared" si="24"/>
        <v>0</v>
      </c>
      <c r="K209" s="8" t="s">
        <v>4</v>
      </c>
      <c r="L209" s="57"/>
      <c r="M209" s="8" t="s">
        <v>4</v>
      </c>
      <c r="N209" s="33">
        <f t="shared" si="25"/>
        <v>0</v>
      </c>
      <c r="O209" s="8" t="s">
        <v>4</v>
      </c>
    </row>
    <row r="210" spans="1:15" ht="17.25" customHeight="1">
      <c r="A210" s="17" t="s">
        <v>17</v>
      </c>
      <c r="B210" s="100">
        <f t="shared" si="26"/>
        <v>0</v>
      </c>
      <c r="C210" s="101"/>
      <c r="D210" s="8" t="s">
        <v>4</v>
      </c>
      <c r="E210" s="36">
        <f>C201</f>
        <v>0</v>
      </c>
      <c r="F210" s="8" t="s">
        <v>4</v>
      </c>
      <c r="G210" s="98">
        <v>16600</v>
      </c>
      <c r="H210" s="99"/>
      <c r="I210" s="23" t="s">
        <v>3</v>
      </c>
      <c r="J210" s="33">
        <f t="shared" si="24"/>
        <v>0</v>
      </c>
      <c r="K210" s="8" t="s">
        <v>4</v>
      </c>
      <c r="L210" s="57"/>
      <c r="M210" s="8" t="s">
        <v>4</v>
      </c>
      <c r="N210" s="33">
        <f t="shared" si="25"/>
        <v>0</v>
      </c>
      <c r="O210" s="8" t="s">
        <v>4</v>
      </c>
    </row>
    <row r="211" spans="1:15" ht="17.25" customHeight="1">
      <c r="A211" s="17" t="s">
        <v>18</v>
      </c>
      <c r="B211" s="100">
        <f t="shared" si="26"/>
        <v>0</v>
      </c>
      <c r="C211" s="101"/>
      <c r="D211" s="8" t="s">
        <v>4</v>
      </c>
      <c r="E211" s="36">
        <f>C200</f>
        <v>0</v>
      </c>
      <c r="F211" s="8" t="s">
        <v>4</v>
      </c>
      <c r="G211" s="98">
        <v>18800</v>
      </c>
      <c r="H211" s="99"/>
      <c r="I211" s="23" t="s">
        <v>3</v>
      </c>
      <c r="J211" s="33">
        <f t="shared" si="24"/>
        <v>0</v>
      </c>
      <c r="K211" s="8" t="s">
        <v>4</v>
      </c>
      <c r="L211" s="57"/>
      <c r="M211" s="8" t="s">
        <v>4</v>
      </c>
      <c r="N211" s="33">
        <f t="shared" si="25"/>
        <v>0</v>
      </c>
      <c r="O211" s="8" t="s">
        <v>4</v>
      </c>
    </row>
    <row r="212" spans="1:15" ht="17.25" customHeight="1">
      <c r="A212" s="17" t="s">
        <v>19</v>
      </c>
      <c r="B212" s="100">
        <f t="shared" si="26"/>
        <v>0</v>
      </c>
      <c r="C212" s="101"/>
      <c r="D212" s="8" t="s">
        <v>4</v>
      </c>
      <c r="E212" s="36">
        <f>C200</f>
        <v>0</v>
      </c>
      <c r="F212" s="8" t="s">
        <v>4</v>
      </c>
      <c r="G212" s="98">
        <v>32500</v>
      </c>
      <c r="H212" s="99"/>
      <c r="I212" s="23" t="s">
        <v>3</v>
      </c>
      <c r="J212" s="33">
        <f t="shared" si="24"/>
        <v>0</v>
      </c>
      <c r="K212" s="8" t="s">
        <v>4</v>
      </c>
      <c r="L212" s="57"/>
      <c r="M212" s="8" t="s">
        <v>4</v>
      </c>
      <c r="N212" s="33">
        <f t="shared" si="25"/>
        <v>0</v>
      </c>
      <c r="O212" s="8" t="s">
        <v>4</v>
      </c>
    </row>
    <row r="213" spans="1:15" ht="17.25" customHeight="1">
      <c r="A213" s="17" t="s">
        <v>20</v>
      </c>
      <c r="B213" s="100">
        <f t="shared" si="26"/>
        <v>0</v>
      </c>
      <c r="C213" s="101"/>
      <c r="D213" s="8" t="s">
        <v>4</v>
      </c>
      <c r="E213" s="36">
        <f>C200</f>
        <v>0</v>
      </c>
      <c r="F213" s="8" t="s">
        <v>4</v>
      </c>
      <c r="G213" s="98">
        <v>31600</v>
      </c>
      <c r="H213" s="99"/>
      <c r="I213" s="23" t="s">
        <v>3</v>
      </c>
      <c r="J213" s="33">
        <f t="shared" si="24"/>
        <v>0</v>
      </c>
      <c r="K213" s="8" t="s">
        <v>4</v>
      </c>
      <c r="L213" s="57"/>
      <c r="M213" s="8" t="s">
        <v>4</v>
      </c>
      <c r="N213" s="33">
        <f t="shared" si="25"/>
        <v>0</v>
      </c>
      <c r="O213" s="8" t="s">
        <v>4</v>
      </c>
    </row>
    <row r="214" spans="1:15" ht="17.25" customHeight="1">
      <c r="A214" s="17" t="s">
        <v>21</v>
      </c>
      <c r="B214" s="100">
        <f t="shared" si="26"/>
        <v>0</v>
      </c>
      <c r="C214" s="101"/>
      <c r="D214" s="8" t="s">
        <v>4</v>
      </c>
      <c r="E214" s="36">
        <f>C201</f>
        <v>0</v>
      </c>
      <c r="F214" s="8" t="s">
        <v>4</v>
      </c>
      <c r="G214" s="98">
        <v>25600</v>
      </c>
      <c r="H214" s="99"/>
      <c r="I214" s="23" t="s">
        <v>3</v>
      </c>
      <c r="J214" s="33">
        <f t="shared" si="24"/>
        <v>0</v>
      </c>
      <c r="K214" s="8" t="s">
        <v>4</v>
      </c>
      <c r="L214" s="57"/>
      <c r="M214" s="8" t="s">
        <v>4</v>
      </c>
      <c r="N214" s="33">
        <f t="shared" si="25"/>
        <v>0</v>
      </c>
      <c r="O214" s="8" t="s">
        <v>4</v>
      </c>
    </row>
    <row r="215" spans="1:15" ht="17.25" customHeight="1">
      <c r="A215" s="17" t="s">
        <v>22</v>
      </c>
      <c r="B215" s="100">
        <f t="shared" si="26"/>
        <v>0</v>
      </c>
      <c r="C215" s="101"/>
      <c r="D215" s="8" t="s">
        <v>4</v>
      </c>
      <c r="E215" s="36">
        <f>C201</f>
        <v>0</v>
      </c>
      <c r="F215" s="8" t="s">
        <v>4</v>
      </c>
      <c r="G215" s="98">
        <v>16500</v>
      </c>
      <c r="H215" s="99"/>
      <c r="I215" s="23" t="s">
        <v>3</v>
      </c>
      <c r="J215" s="33">
        <f t="shared" si="24"/>
        <v>0</v>
      </c>
      <c r="K215" s="8" t="s">
        <v>4</v>
      </c>
      <c r="L215" s="57"/>
      <c r="M215" s="8" t="s">
        <v>4</v>
      </c>
      <c r="N215" s="33">
        <f t="shared" si="25"/>
        <v>0</v>
      </c>
      <c r="O215" s="8" t="s">
        <v>4</v>
      </c>
    </row>
    <row r="216" spans="1:15" ht="17.25" customHeight="1">
      <c r="A216" s="18" t="s">
        <v>23</v>
      </c>
      <c r="B216" s="102">
        <f t="shared" si="26"/>
        <v>0</v>
      </c>
      <c r="C216" s="103"/>
      <c r="D216" s="10" t="s">
        <v>4</v>
      </c>
      <c r="E216" s="37">
        <f>C201</f>
        <v>0</v>
      </c>
      <c r="F216" s="10" t="s">
        <v>4</v>
      </c>
      <c r="G216" s="104">
        <v>23800</v>
      </c>
      <c r="H216" s="105"/>
      <c r="I216" s="24" t="s">
        <v>3</v>
      </c>
      <c r="J216" s="34">
        <f t="shared" si="24"/>
        <v>0</v>
      </c>
      <c r="K216" s="29" t="s">
        <v>4</v>
      </c>
      <c r="L216" s="58"/>
      <c r="M216" s="29" t="s">
        <v>4</v>
      </c>
      <c r="N216" s="62">
        <f t="shared" si="25"/>
        <v>0</v>
      </c>
      <c r="O216" s="29" t="s">
        <v>4</v>
      </c>
    </row>
    <row r="217" spans="1:15" ht="17.25" customHeight="1">
      <c r="A217" s="65" t="s">
        <v>90</v>
      </c>
      <c r="B217" s="19"/>
      <c r="C217" s="19"/>
      <c r="D217" s="19"/>
      <c r="E217" s="19"/>
      <c r="F217" s="19"/>
      <c r="G217" s="28"/>
      <c r="H217" s="19"/>
      <c r="I217" s="19"/>
      <c r="J217" s="85" t="s">
        <v>95</v>
      </c>
      <c r="K217" s="86"/>
      <c r="L217" s="86"/>
      <c r="M217" s="87"/>
      <c r="N217" s="74">
        <f>SUM(N205:N216)</f>
        <v>0</v>
      </c>
      <c r="O217" s="75" t="s">
        <v>2</v>
      </c>
    </row>
    <row r="218" spans="1:15" ht="17.25" customHeight="1" thickBot="1">
      <c r="A218" s="48" t="s">
        <v>91</v>
      </c>
      <c r="B218" s="19"/>
      <c r="C218" s="19"/>
      <c r="D218" s="19"/>
      <c r="E218" s="19"/>
      <c r="F218" s="19"/>
      <c r="G218" s="28"/>
      <c r="H218" s="19"/>
      <c r="I218" s="19"/>
      <c r="J218" s="82" t="s">
        <v>96</v>
      </c>
      <c r="K218" s="83"/>
      <c r="L218" s="83"/>
      <c r="M218" s="84"/>
      <c r="N218" s="76">
        <f>N217*2</f>
        <v>0</v>
      </c>
      <c r="O218" s="77" t="s">
        <v>92</v>
      </c>
    </row>
    <row r="219" spans="1:15" ht="17.25" customHeight="1" thickTop="1" thickBot="1">
      <c r="B219" s="1"/>
      <c r="C219" s="1"/>
      <c r="D219" s="3"/>
      <c r="E219" s="1"/>
      <c r="F219" s="3"/>
      <c r="G219" s="3"/>
      <c r="H219" s="1"/>
      <c r="I219" s="1"/>
      <c r="J219" s="79" t="s">
        <v>97</v>
      </c>
      <c r="K219" s="80"/>
      <c r="L219" s="80"/>
      <c r="M219" s="81"/>
      <c r="N219" s="68">
        <f>ROUNDDOWN(N218*100/110,0)</f>
        <v>0</v>
      </c>
      <c r="O219" s="13" t="s">
        <v>2</v>
      </c>
    </row>
    <row r="220" spans="1:15" ht="17.25" customHeight="1" thickTop="1">
      <c r="A220" s="1"/>
      <c r="B220" s="1"/>
      <c r="C220" s="1"/>
      <c r="D220" s="3"/>
      <c r="E220" s="1"/>
      <c r="F220" s="3"/>
      <c r="G220" s="3"/>
      <c r="H220" s="1"/>
      <c r="I220" s="1"/>
      <c r="J220" s="1"/>
      <c r="K220" s="38"/>
      <c r="L220" s="38"/>
      <c r="M220" s="38"/>
      <c r="N220" s="39"/>
      <c r="O220" s="40"/>
    </row>
    <row r="221" spans="1:15" ht="17.25" customHeight="1">
      <c r="A221" s="1"/>
      <c r="B221" s="1"/>
      <c r="C221" s="1"/>
      <c r="D221" s="3"/>
      <c r="E221" s="1"/>
      <c r="F221" s="3"/>
      <c r="G221" s="3"/>
      <c r="H221" s="1"/>
      <c r="I221" s="1"/>
      <c r="J221" s="1"/>
      <c r="K221" s="38"/>
      <c r="L221" s="38"/>
      <c r="M221" s="38"/>
      <c r="N221" s="39"/>
      <c r="O221" s="40"/>
    </row>
    <row r="222" spans="1:15" ht="17.25" customHeight="1">
      <c r="A222" s="21" t="s">
        <v>75</v>
      </c>
      <c r="B222" s="21" t="s">
        <v>94</v>
      </c>
      <c r="C222" s="21"/>
      <c r="D222" s="3"/>
      <c r="E222" s="1"/>
      <c r="F222" s="3"/>
      <c r="G222" s="3"/>
      <c r="H222" s="1"/>
      <c r="I222" s="1"/>
      <c r="J222" s="1"/>
      <c r="K222" s="3"/>
      <c r="L222" s="1"/>
      <c r="M222" s="3"/>
    </row>
    <row r="223" spans="1:15" ht="17.25" customHeight="1">
      <c r="A223" s="4"/>
      <c r="B223" s="1"/>
      <c r="C223" s="1"/>
      <c r="D223" s="3"/>
      <c r="E223" s="48" t="s">
        <v>86</v>
      </c>
      <c r="F223" s="3"/>
      <c r="G223" s="3"/>
      <c r="H223" s="1"/>
      <c r="I223" s="1"/>
      <c r="J223" s="1"/>
      <c r="K223" s="3"/>
      <c r="L223" s="1"/>
      <c r="M223" s="3"/>
    </row>
    <row r="224" spans="1:15" ht="17.25" customHeight="1">
      <c r="A224" s="110" t="s">
        <v>83</v>
      </c>
      <c r="B224" s="111"/>
      <c r="C224" s="67"/>
      <c r="D224" s="69" t="s">
        <v>2</v>
      </c>
      <c r="E224" s="92" t="s">
        <v>80</v>
      </c>
      <c r="F224" s="93"/>
      <c r="G224" s="94">
        <v>23</v>
      </c>
      <c r="H224" s="95"/>
      <c r="I224" s="43" t="s">
        <v>82</v>
      </c>
      <c r="J224" s="90" t="s">
        <v>84</v>
      </c>
      <c r="K224" s="91"/>
      <c r="L224" s="47">
        <f>C224*G224*0.85</f>
        <v>0</v>
      </c>
      <c r="M224" s="66" t="s">
        <v>2</v>
      </c>
      <c r="N224" s="45"/>
    </row>
    <row r="225" spans="1:17" ht="17.25" customHeight="1">
      <c r="A225" s="112" t="s">
        <v>6</v>
      </c>
      <c r="B225" s="112"/>
      <c r="C225" s="67"/>
      <c r="D225" s="69" t="s">
        <v>2</v>
      </c>
      <c r="E225" s="54" t="s">
        <v>88</v>
      </c>
      <c r="F225" s="44"/>
      <c r="G225" s="39"/>
      <c r="H225" s="44"/>
      <c r="I225" s="44"/>
      <c r="J225" s="44"/>
      <c r="K225" s="44"/>
      <c r="L225" s="44"/>
      <c r="M225" s="44"/>
      <c r="N225" s="44"/>
    </row>
    <row r="226" spans="1:17" ht="17.25" customHeight="1">
      <c r="A226" s="112" t="s">
        <v>7</v>
      </c>
      <c r="B226" s="112"/>
      <c r="C226" s="67"/>
      <c r="D226" s="69" t="s">
        <v>2</v>
      </c>
      <c r="E226" s="54" t="s">
        <v>89</v>
      </c>
      <c r="F226" s="44"/>
      <c r="G226" s="44"/>
      <c r="H226" s="44"/>
      <c r="I226" s="44"/>
      <c r="J226" s="44"/>
      <c r="K226" s="44"/>
      <c r="L226" s="44"/>
      <c r="M226" s="44"/>
      <c r="N226" s="44"/>
    </row>
    <row r="227" spans="1:17" ht="17.25" customHeight="1">
      <c r="A227" s="14"/>
      <c r="B227" s="2"/>
      <c r="C227" s="15"/>
      <c r="D227" s="15"/>
      <c r="E227" s="72"/>
      <c r="F227" s="72"/>
      <c r="G227" s="72"/>
      <c r="H227" s="72"/>
      <c r="I227" s="72"/>
      <c r="J227" s="72"/>
      <c r="K227" s="72"/>
      <c r="L227" s="72"/>
      <c r="M227" s="72"/>
    </row>
    <row r="228" spans="1:17" ht="17.25" customHeight="1">
      <c r="A228" s="6"/>
      <c r="B228" s="88" t="s">
        <v>79</v>
      </c>
      <c r="C228" s="113"/>
      <c r="D228" s="89"/>
      <c r="E228" s="114" t="s">
        <v>0</v>
      </c>
      <c r="F228" s="115"/>
      <c r="G228" s="118" t="s">
        <v>5</v>
      </c>
      <c r="H228" s="119"/>
      <c r="I228" s="120"/>
      <c r="J228" s="88" t="s">
        <v>77</v>
      </c>
      <c r="K228" s="89"/>
      <c r="L228" s="88" t="s">
        <v>8</v>
      </c>
      <c r="M228" s="89"/>
      <c r="N228" s="88" t="s">
        <v>1</v>
      </c>
      <c r="O228" s="89"/>
    </row>
    <row r="229" spans="1:17" ht="17.25" customHeight="1">
      <c r="A229" s="7"/>
      <c r="B229" s="124" t="s">
        <v>9</v>
      </c>
      <c r="C229" s="125"/>
      <c r="D229" s="126"/>
      <c r="E229" s="116"/>
      <c r="F229" s="117"/>
      <c r="G229" s="121"/>
      <c r="H229" s="122"/>
      <c r="I229" s="123"/>
      <c r="J229" s="127" t="s">
        <v>78</v>
      </c>
      <c r="K229" s="128"/>
      <c r="L229" s="124" t="s">
        <v>10</v>
      </c>
      <c r="M229" s="126"/>
      <c r="N229" s="124" t="s">
        <v>87</v>
      </c>
      <c r="O229" s="126"/>
    </row>
    <row r="230" spans="1:17" s="20" customFormat="1" ht="17.25" customHeight="1">
      <c r="A230" s="17" t="s">
        <v>12</v>
      </c>
      <c r="B230" s="106">
        <f>L224</f>
        <v>0</v>
      </c>
      <c r="C230" s="107"/>
      <c r="D230" s="9" t="s">
        <v>4</v>
      </c>
      <c r="E230" s="35">
        <f>C226</f>
        <v>0</v>
      </c>
      <c r="F230" s="9" t="s">
        <v>4</v>
      </c>
      <c r="G230" s="108">
        <v>5900</v>
      </c>
      <c r="H230" s="109"/>
      <c r="I230" s="25" t="s">
        <v>3</v>
      </c>
      <c r="J230" s="70">
        <f>E230*G230</f>
        <v>0</v>
      </c>
      <c r="K230" s="9" t="s">
        <v>2</v>
      </c>
      <c r="L230" s="56"/>
      <c r="M230" s="71" t="s">
        <v>2</v>
      </c>
      <c r="N230" s="70">
        <f>B230+J230-L230</f>
        <v>0</v>
      </c>
      <c r="O230" s="9" t="s">
        <v>2</v>
      </c>
      <c r="Q230" s="61"/>
    </row>
    <row r="231" spans="1:17" s="20" customFormat="1" ht="17.25" customHeight="1">
      <c r="A231" s="17" t="s">
        <v>13</v>
      </c>
      <c r="B231" s="100">
        <f>B230</f>
        <v>0</v>
      </c>
      <c r="C231" s="101"/>
      <c r="D231" s="8" t="s">
        <v>4</v>
      </c>
      <c r="E231" s="36">
        <f>C226</f>
        <v>0</v>
      </c>
      <c r="F231" s="8" t="s">
        <v>4</v>
      </c>
      <c r="G231" s="98">
        <v>6200</v>
      </c>
      <c r="H231" s="99"/>
      <c r="I231" s="26" t="s">
        <v>3</v>
      </c>
      <c r="J231" s="33">
        <f t="shared" ref="J231:J241" si="27">E231*G231</f>
        <v>0</v>
      </c>
      <c r="K231" s="8" t="s">
        <v>2</v>
      </c>
      <c r="L231" s="57"/>
      <c r="M231" s="8" t="s">
        <v>2</v>
      </c>
      <c r="N231" s="33">
        <f t="shared" ref="N231:N241" si="28">B231+J231-L231</f>
        <v>0</v>
      </c>
      <c r="O231" s="8" t="s">
        <v>2</v>
      </c>
      <c r="Q231" s="61"/>
    </row>
    <row r="232" spans="1:17" s="20" customFormat="1" ht="17.25" customHeight="1">
      <c r="A232" s="17" t="s">
        <v>14</v>
      </c>
      <c r="B232" s="100">
        <f t="shared" ref="B232:B241" si="29">B231</f>
        <v>0</v>
      </c>
      <c r="C232" s="101"/>
      <c r="D232" s="8" t="s">
        <v>4</v>
      </c>
      <c r="E232" s="36">
        <f>C226</f>
        <v>0</v>
      </c>
      <c r="F232" s="8" t="s">
        <v>4</v>
      </c>
      <c r="G232" s="98">
        <v>5700</v>
      </c>
      <c r="H232" s="99"/>
      <c r="I232" s="26" t="s">
        <v>3</v>
      </c>
      <c r="J232" s="33">
        <f t="shared" si="27"/>
        <v>0</v>
      </c>
      <c r="K232" s="8" t="s">
        <v>4</v>
      </c>
      <c r="L232" s="57"/>
      <c r="M232" s="8" t="s">
        <v>4</v>
      </c>
      <c r="N232" s="33">
        <f t="shared" si="28"/>
        <v>0</v>
      </c>
      <c r="O232" s="8" t="s">
        <v>4</v>
      </c>
      <c r="Q232" s="61"/>
    </row>
    <row r="233" spans="1:17" s="20" customFormat="1" ht="17.25" customHeight="1">
      <c r="A233" s="17" t="s">
        <v>15</v>
      </c>
      <c r="B233" s="100">
        <f t="shared" si="29"/>
        <v>0</v>
      </c>
      <c r="C233" s="101"/>
      <c r="D233" s="8" t="s">
        <v>4</v>
      </c>
      <c r="E233" s="36">
        <f>C226</f>
        <v>0</v>
      </c>
      <c r="F233" s="8" t="s">
        <v>4</v>
      </c>
      <c r="G233" s="98">
        <v>5400</v>
      </c>
      <c r="H233" s="99"/>
      <c r="I233" s="26" t="s">
        <v>3</v>
      </c>
      <c r="J233" s="33">
        <f t="shared" si="27"/>
        <v>0</v>
      </c>
      <c r="K233" s="8" t="s">
        <v>4</v>
      </c>
      <c r="L233" s="57"/>
      <c r="M233" s="8" t="s">
        <v>4</v>
      </c>
      <c r="N233" s="33">
        <f t="shared" si="28"/>
        <v>0</v>
      </c>
      <c r="O233" s="8" t="s">
        <v>4</v>
      </c>
      <c r="Q233" s="61"/>
    </row>
    <row r="234" spans="1:17" s="20" customFormat="1" ht="17.25" customHeight="1">
      <c r="A234" s="17" t="s">
        <v>16</v>
      </c>
      <c r="B234" s="100">
        <f t="shared" si="29"/>
        <v>0</v>
      </c>
      <c r="C234" s="101"/>
      <c r="D234" s="8" t="s">
        <v>4</v>
      </c>
      <c r="E234" s="36">
        <f>C226</f>
        <v>0</v>
      </c>
      <c r="F234" s="8" t="s">
        <v>4</v>
      </c>
      <c r="G234" s="98">
        <v>4700</v>
      </c>
      <c r="H234" s="99"/>
      <c r="I234" s="26" t="s">
        <v>3</v>
      </c>
      <c r="J234" s="33">
        <f t="shared" si="27"/>
        <v>0</v>
      </c>
      <c r="K234" s="8" t="s">
        <v>4</v>
      </c>
      <c r="L234" s="57"/>
      <c r="M234" s="8" t="s">
        <v>4</v>
      </c>
      <c r="N234" s="33">
        <f t="shared" si="28"/>
        <v>0</v>
      </c>
      <c r="O234" s="8" t="s">
        <v>4</v>
      </c>
      <c r="Q234" s="61"/>
    </row>
    <row r="235" spans="1:17" s="20" customFormat="1" ht="17.25" customHeight="1">
      <c r="A235" s="17" t="s">
        <v>17</v>
      </c>
      <c r="B235" s="100">
        <f t="shared" si="29"/>
        <v>0</v>
      </c>
      <c r="C235" s="101"/>
      <c r="D235" s="8" t="s">
        <v>4</v>
      </c>
      <c r="E235" s="36">
        <f>C226</f>
        <v>0</v>
      </c>
      <c r="F235" s="8" t="s">
        <v>4</v>
      </c>
      <c r="G235" s="98">
        <v>5000</v>
      </c>
      <c r="H235" s="99"/>
      <c r="I235" s="26" t="s">
        <v>3</v>
      </c>
      <c r="J235" s="33">
        <f t="shared" si="27"/>
        <v>0</v>
      </c>
      <c r="K235" s="8" t="s">
        <v>4</v>
      </c>
      <c r="L235" s="57"/>
      <c r="M235" s="8" t="s">
        <v>4</v>
      </c>
      <c r="N235" s="33">
        <f t="shared" si="28"/>
        <v>0</v>
      </c>
      <c r="O235" s="8" t="s">
        <v>4</v>
      </c>
      <c r="Q235" s="61"/>
    </row>
    <row r="236" spans="1:17" s="20" customFormat="1" ht="17.25" customHeight="1">
      <c r="A236" s="17" t="s">
        <v>18</v>
      </c>
      <c r="B236" s="100">
        <f t="shared" si="29"/>
        <v>0</v>
      </c>
      <c r="C236" s="101"/>
      <c r="D236" s="8" t="s">
        <v>4</v>
      </c>
      <c r="E236" s="36">
        <f>C225</f>
        <v>0</v>
      </c>
      <c r="F236" s="8" t="s">
        <v>4</v>
      </c>
      <c r="G236" s="98">
        <v>5500</v>
      </c>
      <c r="H236" s="99"/>
      <c r="I236" s="26" t="s">
        <v>3</v>
      </c>
      <c r="J236" s="33">
        <f t="shared" si="27"/>
        <v>0</v>
      </c>
      <c r="K236" s="8" t="s">
        <v>4</v>
      </c>
      <c r="L236" s="57"/>
      <c r="M236" s="8" t="s">
        <v>4</v>
      </c>
      <c r="N236" s="33">
        <f t="shared" si="28"/>
        <v>0</v>
      </c>
      <c r="O236" s="8" t="s">
        <v>4</v>
      </c>
      <c r="Q236" s="61"/>
    </row>
    <row r="237" spans="1:17" s="20" customFormat="1" ht="17.25" customHeight="1">
      <c r="A237" s="17" t="s">
        <v>19</v>
      </c>
      <c r="B237" s="100">
        <f t="shared" si="29"/>
        <v>0</v>
      </c>
      <c r="C237" s="101"/>
      <c r="D237" s="8" t="s">
        <v>4</v>
      </c>
      <c r="E237" s="36">
        <f>C225</f>
        <v>0</v>
      </c>
      <c r="F237" s="8" t="s">
        <v>4</v>
      </c>
      <c r="G237" s="98">
        <v>7000</v>
      </c>
      <c r="H237" s="99"/>
      <c r="I237" s="26" t="s">
        <v>3</v>
      </c>
      <c r="J237" s="33">
        <f t="shared" si="27"/>
        <v>0</v>
      </c>
      <c r="K237" s="8" t="s">
        <v>4</v>
      </c>
      <c r="L237" s="57"/>
      <c r="M237" s="8" t="s">
        <v>4</v>
      </c>
      <c r="N237" s="33">
        <f t="shared" si="28"/>
        <v>0</v>
      </c>
      <c r="O237" s="8" t="s">
        <v>4</v>
      </c>
      <c r="Q237" s="61"/>
    </row>
    <row r="238" spans="1:17" s="20" customFormat="1" ht="17.25" customHeight="1">
      <c r="A238" s="17" t="s">
        <v>20</v>
      </c>
      <c r="B238" s="100">
        <f t="shared" si="29"/>
        <v>0</v>
      </c>
      <c r="C238" s="101"/>
      <c r="D238" s="8" t="s">
        <v>4</v>
      </c>
      <c r="E238" s="36">
        <f>C225</f>
        <v>0</v>
      </c>
      <c r="F238" s="8" t="s">
        <v>4</v>
      </c>
      <c r="G238" s="98">
        <v>6200</v>
      </c>
      <c r="H238" s="99"/>
      <c r="I238" s="26" t="s">
        <v>3</v>
      </c>
      <c r="J238" s="33">
        <f t="shared" si="27"/>
        <v>0</v>
      </c>
      <c r="K238" s="8" t="s">
        <v>4</v>
      </c>
      <c r="L238" s="57"/>
      <c r="M238" s="8" t="s">
        <v>4</v>
      </c>
      <c r="N238" s="33">
        <f t="shared" si="28"/>
        <v>0</v>
      </c>
      <c r="O238" s="8" t="s">
        <v>4</v>
      </c>
      <c r="Q238" s="61"/>
    </row>
    <row r="239" spans="1:17" s="20" customFormat="1" ht="17.25" customHeight="1">
      <c r="A239" s="17" t="s">
        <v>21</v>
      </c>
      <c r="B239" s="100">
        <f t="shared" si="29"/>
        <v>0</v>
      </c>
      <c r="C239" s="101"/>
      <c r="D239" s="8" t="s">
        <v>4</v>
      </c>
      <c r="E239" s="36">
        <f>C226</f>
        <v>0</v>
      </c>
      <c r="F239" s="8" t="s">
        <v>4</v>
      </c>
      <c r="G239" s="98">
        <v>5200</v>
      </c>
      <c r="H239" s="99"/>
      <c r="I239" s="26" t="s">
        <v>3</v>
      </c>
      <c r="J239" s="33">
        <f t="shared" si="27"/>
        <v>0</v>
      </c>
      <c r="K239" s="8" t="s">
        <v>4</v>
      </c>
      <c r="L239" s="57"/>
      <c r="M239" s="8" t="s">
        <v>4</v>
      </c>
      <c r="N239" s="33">
        <f t="shared" si="28"/>
        <v>0</v>
      </c>
      <c r="O239" s="8" t="s">
        <v>4</v>
      </c>
      <c r="Q239" s="61"/>
    </row>
    <row r="240" spans="1:17" s="20" customFormat="1" ht="17.25" customHeight="1">
      <c r="A240" s="17" t="s">
        <v>22</v>
      </c>
      <c r="B240" s="100">
        <f t="shared" si="29"/>
        <v>0</v>
      </c>
      <c r="C240" s="101"/>
      <c r="D240" s="8" t="s">
        <v>4</v>
      </c>
      <c r="E240" s="36">
        <f>C226</f>
        <v>0</v>
      </c>
      <c r="F240" s="8" t="s">
        <v>4</v>
      </c>
      <c r="G240" s="98">
        <v>5200</v>
      </c>
      <c r="H240" s="99"/>
      <c r="I240" s="26" t="s">
        <v>3</v>
      </c>
      <c r="J240" s="33">
        <f t="shared" si="27"/>
        <v>0</v>
      </c>
      <c r="K240" s="8" t="s">
        <v>4</v>
      </c>
      <c r="L240" s="57"/>
      <c r="M240" s="8" t="s">
        <v>4</v>
      </c>
      <c r="N240" s="33">
        <f t="shared" si="28"/>
        <v>0</v>
      </c>
      <c r="O240" s="8" t="s">
        <v>4</v>
      </c>
      <c r="Q240" s="61"/>
    </row>
    <row r="241" spans="1:17" s="20" customFormat="1" ht="17.25" customHeight="1">
      <c r="A241" s="18" t="s">
        <v>23</v>
      </c>
      <c r="B241" s="102">
        <f t="shared" si="29"/>
        <v>0</v>
      </c>
      <c r="C241" s="103"/>
      <c r="D241" s="10" t="s">
        <v>4</v>
      </c>
      <c r="E241" s="37">
        <f>C226</f>
        <v>0</v>
      </c>
      <c r="F241" s="10" t="s">
        <v>4</v>
      </c>
      <c r="G241" s="104">
        <v>5800</v>
      </c>
      <c r="H241" s="105"/>
      <c r="I241" s="27" t="s">
        <v>3</v>
      </c>
      <c r="J241" s="34">
        <f t="shared" si="27"/>
        <v>0</v>
      </c>
      <c r="K241" s="29" t="s">
        <v>4</v>
      </c>
      <c r="L241" s="58"/>
      <c r="M241" s="29" t="s">
        <v>4</v>
      </c>
      <c r="N241" s="62">
        <f t="shared" si="28"/>
        <v>0</v>
      </c>
      <c r="O241" s="29" t="s">
        <v>4</v>
      </c>
      <c r="Q241" s="61"/>
    </row>
    <row r="242" spans="1:17" ht="17.25" customHeight="1">
      <c r="A242" s="65" t="s">
        <v>90</v>
      </c>
      <c r="B242" s="19"/>
      <c r="C242" s="19"/>
      <c r="D242" s="19"/>
      <c r="E242" s="19"/>
      <c r="F242" s="19"/>
      <c r="G242" s="28"/>
      <c r="H242" s="19"/>
      <c r="I242" s="19"/>
      <c r="J242" s="85" t="s">
        <v>95</v>
      </c>
      <c r="K242" s="86"/>
      <c r="L242" s="86"/>
      <c r="M242" s="87"/>
      <c r="N242" s="74">
        <f>SUM(N230:N241)</f>
        <v>0</v>
      </c>
      <c r="O242" s="75" t="s">
        <v>2</v>
      </c>
    </row>
    <row r="243" spans="1:17" ht="17.25" customHeight="1" thickBot="1">
      <c r="A243" s="48" t="s">
        <v>91</v>
      </c>
      <c r="B243" s="19"/>
      <c r="C243" s="19"/>
      <c r="D243" s="19"/>
      <c r="E243" s="19"/>
      <c r="F243" s="19"/>
      <c r="G243" s="28"/>
      <c r="H243" s="19"/>
      <c r="I243" s="19"/>
      <c r="J243" s="82" t="s">
        <v>96</v>
      </c>
      <c r="K243" s="83"/>
      <c r="L243" s="83"/>
      <c r="M243" s="84"/>
      <c r="N243" s="76">
        <f>N242*2</f>
        <v>0</v>
      </c>
      <c r="O243" s="77" t="s">
        <v>92</v>
      </c>
    </row>
    <row r="244" spans="1:17" ht="17.25" customHeight="1" thickTop="1" thickBot="1">
      <c r="B244" s="1"/>
      <c r="C244" s="1"/>
      <c r="D244" s="3"/>
      <c r="E244" s="1"/>
      <c r="F244" s="3"/>
      <c r="G244" s="3"/>
      <c r="H244" s="1"/>
      <c r="I244" s="1"/>
      <c r="J244" s="79" t="s">
        <v>97</v>
      </c>
      <c r="K244" s="80"/>
      <c r="L244" s="80"/>
      <c r="M244" s="81"/>
      <c r="N244" s="68">
        <f>ROUNDDOWN(N243*100/110,0)</f>
        <v>0</v>
      </c>
      <c r="O244" s="13" t="s">
        <v>2</v>
      </c>
    </row>
    <row r="245" spans="1:17" ht="17.25" customHeight="1" thickTop="1">
      <c r="A245" s="1"/>
      <c r="B245" s="1"/>
      <c r="C245" s="1"/>
      <c r="D245" s="3"/>
      <c r="E245" s="1"/>
      <c r="F245" s="3"/>
      <c r="G245" s="3"/>
      <c r="H245" s="1"/>
      <c r="I245" s="1"/>
      <c r="J245" s="30"/>
      <c r="K245" s="38"/>
      <c r="L245" s="38"/>
      <c r="M245" s="38"/>
      <c r="N245" s="39"/>
      <c r="O245" s="40"/>
    </row>
    <row r="246" spans="1:17" ht="17.25" customHeight="1">
      <c r="A246" s="21" t="s">
        <v>33</v>
      </c>
      <c r="B246" s="21" t="s">
        <v>93</v>
      </c>
      <c r="C246" s="21"/>
      <c r="D246" s="3"/>
      <c r="E246" s="1"/>
      <c r="F246" s="3"/>
      <c r="G246" s="3"/>
      <c r="H246" s="1"/>
      <c r="I246" s="1"/>
      <c r="J246" s="1"/>
      <c r="K246" s="3"/>
      <c r="L246" s="1"/>
      <c r="M246" s="3"/>
    </row>
    <row r="247" spans="1:17" ht="17.25" customHeight="1">
      <c r="A247" s="4"/>
      <c r="B247" s="1"/>
      <c r="C247" s="1"/>
      <c r="D247" s="3"/>
      <c r="E247" s="48" t="s">
        <v>86</v>
      </c>
      <c r="F247" s="3"/>
      <c r="G247" s="3"/>
      <c r="H247" s="1"/>
      <c r="I247" s="1"/>
      <c r="J247" s="1"/>
      <c r="K247" s="3"/>
      <c r="L247" s="1"/>
      <c r="M247" s="3"/>
    </row>
    <row r="248" spans="1:17" ht="17.25" customHeight="1">
      <c r="A248" s="110" t="s">
        <v>83</v>
      </c>
      <c r="B248" s="111"/>
      <c r="C248" s="67"/>
      <c r="D248" s="69" t="s">
        <v>2</v>
      </c>
      <c r="E248" s="92" t="s">
        <v>80</v>
      </c>
      <c r="F248" s="93"/>
      <c r="G248" s="94">
        <v>94</v>
      </c>
      <c r="H248" s="95"/>
      <c r="I248" s="43" t="s">
        <v>82</v>
      </c>
      <c r="J248" s="90" t="s">
        <v>84</v>
      </c>
      <c r="K248" s="91"/>
      <c r="L248" s="47">
        <f>C248*G248*0.85</f>
        <v>0</v>
      </c>
      <c r="M248" s="66" t="s">
        <v>2</v>
      </c>
      <c r="N248" s="45"/>
    </row>
    <row r="249" spans="1:17" ht="17.25" customHeight="1">
      <c r="A249" s="112" t="s">
        <v>6</v>
      </c>
      <c r="B249" s="112"/>
      <c r="C249" s="67"/>
      <c r="D249" s="69" t="s">
        <v>2</v>
      </c>
      <c r="E249" s="54" t="s">
        <v>88</v>
      </c>
      <c r="F249" s="44"/>
      <c r="G249" s="39"/>
      <c r="H249" s="44"/>
      <c r="I249" s="44"/>
      <c r="J249" s="44"/>
      <c r="K249" s="44"/>
      <c r="L249" s="44"/>
      <c r="M249" s="44"/>
      <c r="N249" s="44"/>
    </row>
    <row r="250" spans="1:17" ht="17.25" customHeight="1">
      <c r="A250" s="112" t="s">
        <v>7</v>
      </c>
      <c r="B250" s="112"/>
      <c r="C250" s="67"/>
      <c r="D250" s="69" t="s">
        <v>2</v>
      </c>
      <c r="E250" s="54" t="s">
        <v>89</v>
      </c>
      <c r="F250" s="44"/>
      <c r="G250" s="44"/>
      <c r="H250" s="44"/>
      <c r="I250" s="44"/>
      <c r="J250" s="44"/>
      <c r="K250" s="44"/>
      <c r="L250" s="44"/>
      <c r="M250" s="44"/>
      <c r="N250" s="44"/>
    </row>
    <row r="251" spans="1:17" ht="17.25" customHeight="1">
      <c r="A251" s="14"/>
      <c r="B251" s="2"/>
      <c r="C251" s="15"/>
      <c r="D251" s="15"/>
      <c r="E251" s="72"/>
      <c r="F251" s="72"/>
      <c r="G251" s="72"/>
      <c r="H251" s="72"/>
      <c r="I251" s="72"/>
      <c r="J251" s="72"/>
      <c r="K251" s="72"/>
      <c r="L251" s="72"/>
      <c r="M251" s="72"/>
    </row>
    <row r="252" spans="1:17" ht="17.25" customHeight="1">
      <c r="A252" s="6"/>
      <c r="B252" s="88" t="s">
        <v>79</v>
      </c>
      <c r="C252" s="113"/>
      <c r="D252" s="89"/>
      <c r="E252" s="114" t="s">
        <v>0</v>
      </c>
      <c r="F252" s="115"/>
      <c r="G252" s="118" t="s">
        <v>5</v>
      </c>
      <c r="H252" s="119"/>
      <c r="I252" s="120"/>
      <c r="J252" s="88" t="s">
        <v>77</v>
      </c>
      <c r="K252" s="89"/>
      <c r="L252" s="88" t="s">
        <v>8</v>
      </c>
      <c r="M252" s="89"/>
      <c r="N252" s="88" t="s">
        <v>1</v>
      </c>
      <c r="O252" s="89"/>
    </row>
    <row r="253" spans="1:17" ht="17.25" customHeight="1">
      <c r="A253" s="7"/>
      <c r="B253" s="124" t="s">
        <v>9</v>
      </c>
      <c r="C253" s="125"/>
      <c r="D253" s="126"/>
      <c r="E253" s="116"/>
      <c r="F253" s="117"/>
      <c r="G253" s="121"/>
      <c r="H253" s="122"/>
      <c r="I253" s="123"/>
      <c r="J253" s="127" t="s">
        <v>78</v>
      </c>
      <c r="K253" s="128"/>
      <c r="L253" s="124" t="s">
        <v>10</v>
      </c>
      <c r="M253" s="126"/>
      <c r="N253" s="124" t="s">
        <v>87</v>
      </c>
      <c r="O253" s="126"/>
    </row>
    <row r="254" spans="1:17" ht="17.25" customHeight="1">
      <c r="A254" s="17" t="s">
        <v>12</v>
      </c>
      <c r="B254" s="106">
        <f>L248</f>
        <v>0</v>
      </c>
      <c r="C254" s="107"/>
      <c r="D254" s="9" t="s">
        <v>4</v>
      </c>
      <c r="E254" s="35">
        <f>C250</f>
        <v>0</v>
      </c>
      <c r="F254" s="9" t="s">
        <v>4</v>
      </c>
      <c r="G254" s="108">
        <v>15200</v>
      </c>
      <c r="H254" s="109"/>
      <c r="I254" s="22" t="s">
        <v>3</v>
      </c>
      <c r="J254" s="70">
        <f>E254*G254</f>
        <v>0</v>
      </c>
      <c r="K254" s="9" t="s">
        <v>2</v>
      </c>
      <c r="L254" s="56"/>
      <c r="M254" s="71" t="s">
        <v>2</v>
      </c>
      <c r="N254" s="70">
        <f>B254+J254-L254</f>
        <v>0</v>
      </c>
      <c r="O254" s="9" t="s">
        <v>2</v>
      </c>
    </row>
    <row r="255" spans="1:17" ht="17.25" customHeight="1">
      <c r="A255" s="17" t="s">
        <v>13</v>
      </c>
      <c r="B255" s="100">
        <f>B254</f>
        <v>0</v>
      </c>
      <c r="C255" s="101"/>
      <c r="D255" s="8" t="s">
        <v>4</v>
      </c>
      <c r="E255" s="36">
        <f>C250</f>
        <v>0</v>
      </c>
      <c r="F255" s="8" t="s">
        <v>4</v>
      </c>
      <c r="G255" s="98">
        <v>17500</v>
      </c>
      <c r="H255" s="99"/>
      <c r="I255" s="23" t="s">
        <v>3</v>
      </c>
      <c r="J255" s="33">
        <f t="shared" ref="J255:J265" si="30">E255*G255</f>
        <v>0</v>
      </c>
      <c r="K255" s="8" t="s">
        <v>2</v>
      </c>
      <c r="L255" s="57"/>
      <c r="M255" s="8" t="s">
        <v>2</v>
      </c>
      <c r="N255" s="33">
        <f t="shared" ref="N255:N265" si="31">B255+J255-L255</f>
        <v>0</v>
      </c>
      <c r="O255" s="8" t="s">
        <v>2</v>
      </c>
    </row>
    <row r="256" spans="1:17" ht="17.25" customHeight="1">
      <c r="A256" s="17" t="s">
        <v>14</v>
      </c>
      <c r="B256" s="100">
        <f t="shared" ref="B256:B265" si="32">B255</f>
        <v>0</v>
      </c>
      <c r="C256" s="101"/>
      <c r="D256" s="8" t="s">
        <v>4</v>
      </c>
      <c r="E256" s="36">
        <f>C250</f>
        <v>0</v>
      </c>
      <c r="F256" s="8" t="s">
        <v>4</v>
      </c>
      <c r="G256" s="98">
        <v>12500</v>
      </c>
      <c r="H256" s="99"/>
      <c r="I256" s="23" t="s">
        <v>3</v>
      </c>
      <c r="J256" s="33">
        <f t="shared" si="30"/>
        <v>0</v>
      </c>
      <c r="K256" s="8" t="s">
        <v>4</v>
      </c>
      <c r="L256" s="57"/>
      <c r="M256" s="8" t="s">
        <v>4</v>
      </c>
      <c r="N256" s="33">
        <f t="shared" si="31"/>
        <v>0</v>
      </c>
      <c r="O256" s="8" t="s">
        <v>4</v>
      </c>
    </row>
    <row r="257" spans="1:15" ht="17.25" customHeight="1">
      <c r="A257" s="17" t="s">
        <v>15</v>
      </c>
      <c r="B257" s="100">
        <f t="shared" si="32"/>
        <v>0</v>
      </c>
      <c r="C257" s="101"/>
      <c r="D257" s="8" t="s">
        <v>4</v>
      </c>
      <c r="E257" s="36">
        <f>C250</f>
        <v>0</v>
      </c>
      <c r="F257" s="8" t="s">
        <v>4</v>
      </c>
      <c r="G257" s="98">
        <v>12200</v>
      </c>
      <c r="H257" s="99"/>
      <c r="I257" s="23" t="s">
        <v>3</v>
      </c>
      <c r="J257" s="33">
        <f t="shared" si="30"/>
        <v>0</v>
      </c>
      <c r="K257" s="8" t="s">
        <v>4</v>
      </c>
      <c r="L257" s="57"/>
      <c r="M257" s="8" t="s">
        <v>4</v>
      </c>
      <c r="N257" s="33">
        <f t="shared" si="31"/>
        <v>0</v>
      </c>
      <c r="O257" s="8" t="s">
        <v>4</v>
      </c>
    </row>
    <row r="258" spans="1:15" ht="17.25" customHeight="1">
      <c r="A258" s="17" t="s">
        <v>16</v>
      </c>
      <c r="B258" s="100">
        <f t="shared" si="32"/>
        <v>0</v>
      </c>
      <c r="C258" s="101"/>
      <c r="D258" s="8" t="s">
        <v>4</v>
      </c>
      <c r="E258" s="36">
        <f>C250</f>
        <v>0</v>
      </c>
      <c r="F258" s="8" t="s">
        <v>4</v>
      </c>
      <c r="G258" s="98">
        <v>11600</v>
      </c>
      <c r="H258" s="99"/>
      <c r="I258" s="23" t="s">
        <v>3</v>
      </c>
      <c r="J258" s="33">
        <f t="shared" si="30"/>
        <v>0</v>
      </c>
      <c r="K258" s="8" t="s">
        <v>4</v>
      </c>
      <c r="L258" s="57"/>
      <c r="M258" s="8" t="s">
        <v>4</v>
      </c>
      <c r="N258" s="33">
        <f t="shared" si="31"/>
        <v>0</v>
      </c>
      <c r="O258" s="8" t="s">
        <v>4</v>
      </c>
    </row>
    <row r="259" spans="1:15" ht="17.25" customHeight="1">
      <c r="A259" s="17" t="s">
        <v>17</v>
      </c>
      <c r="B259" s="100">
        <f t="shared" si="32"/>
        <v>0</v>
      </c>
      <c r="C259" s="101"/>
      <c r="D259" s="8" t="s">
        <v>4</v>
      </c>
      <c r="E259" s="36">
        <f>C250</f>
        <v>0</v>
      </c>
      <c r="F259" s="8" t="s">
        <v>4</v>
      </c>
      <c r="G259" s="98">
        <v>14100</v>
      </c>
      <c r="H259" s="99"/>
      <c r="I259" s="23" t="s">
        <v>3</v>
      </c>
      <c r="J259" s="33">
        <f t="shared" si="30"/>
        <v>0</v>
      </c>
      <c r="K259" s="8" t="s">
        <v>4</v>
      </c>
      <c r="L259" s="57"/>
      <c r="M259" s="8" t="s">
        <v>4</v>
      </c>
      <c r="N259" s="33">
        <f t="shared" si="31"/>
        <v>0</v>
      </c>
      <c r="O259" s="8" t="s">
        <v>4</v>
      </c>
    </row>
    <row r="260" spans="1:15" ht="17.25" customHeight="1">
      <c r="A260" s="17" t="s">
        <v>18</v>
      </c>
      <c r="B260" s="100">
        <f t="shared" si="32"/>
        <v>0</v>
      </c>
      <c r="C260" s="101"/>
      <c r="D260" s="8" t="s">
        <v>4</v>
      </c>
      <c r="E260" s="36">
        <f>C249</f>
        <v>0</v>
      </c>
      <c r="F260" s="8" t="s">
        <v>4</v>
      </c>
      <c r="G260" s="98">
        <v>13000</v>
      </c>
      <c r="H260" s="99"/>
      <c r="I260" s="23" t="s">
        <v>3</v>
      </c>
      <c r="J260" s="33">
        <f t="shared" si="30"/>
        <v>0</v>
      </c>
      <c r="K260" s="8" t="s">
        <v>4</v>
      </c>
      <c r="L260" s="57"/>
      <c r="M260" s="8" t="s">
        <v>4</v>
      </c>
      <c r="N260" s="33">
        <f t="shared" si="31"/>
        <v>0</v>
      </c>
      <c r="O260" s="8" t="s">
        <v>4</v>
      </c>
    </row>
    <row r="261" spans="1:15" ht="17.25" customHeight="1">
      <c r="A261" s="17" t="s">
        <v>19</v>
      </c>
      <c r="B261" s="100">
        <f t="shared" si="32"/>
        <v>0</v>
      </c>
      <c r="C261" s="101"/>
      <c r="D261" s="8" t="s">
        <v>4</v>
      </c>
      <c r="E261" s="36">
        <f>C249</f>
        <v>0</v>
      </c>
      <c r="F261" s="8" t="s">
        <v>4</v>
      </c>
      <c r="G261" s="98">
        <v>20700</v>
      </c>
      <c r="H261" s="99"/>
      <c r="I261" s="23" t="s">
        <v>3</v>
      </c>
      <c r="J261" s="33">
        <f t="shared" si="30"/>
        <v>0</v>
      </c>
      <c r="K261" s="8" t="s">
        <v>4</v>
      </c>
      <c r="L261" s="57"/>
      <c r="M261" s="8" t="s">
        <v>4</v>
      </c>
      <c r="N261" s="33">
        <f t="shared" si="31"/>
        <v>0</v>
      </c>
      <c r="O261" s="8" t="s">
        <v>4</v>
      </c>
    </row>
    <row r="262" spans="1:15" ht="17.25" customHeight="1">
      <c r="A262" s="17" t="s">
        <v>20</v>
      </c>
      <c r="B262" s="100">
        <f t="shared" si="32"/>
        <v>0</v>
      </c>
      <c r="C262" s="101"/>
      <c r="D262" s="8" t="s">
        <v>4</v>
      </c>
      <c r="E262" s="36">
        <f>C249</f>
        <v>0</v>
      </c>
      <c r="F262" s="8" t="s">
        <v>4</v>
      </c>
      <c r="G262" s="98">
        <v>17700</v>
      </c>
      <c r="H262" s="99"/>
      <c r="I262" s="23" t="s">
        <v>3</v>
      </c>
      <c r="J262" s="33">
        <f t="shared" si="30"/>
        <v>0</v>
      </c>
      <c r="K262" s="8" t="s">
        <v>4</v>
      </c>
      <c r="L262" s="57"/>
      <c r="M262" s="8" t="s">
        <v>4</v>
      </c>
      <c r="N262" s="33">
        <f t="shared" si="31"/>
        <v>0</v>
      </c>
      <c r="O262" s="8" t="s">
        <v>4</v>
      </c>
    </row>
    <row r="263" spans="1:15" ht="17.25" customHeight="1">
      <c r="A263" s="17" t="s">
        <v>21</v>
      </c>
      <c r="B263" s="100">
        <f t="shared" si="32"/>
        <v>0</v>
      </c>
      <c r="C263" s="101"/>
      <c r="D263" s="8" t="s">
        <v>4</v>
      </c>
      <c r="E263" s="36">
        <f>C250</f>
        <v>0</v>
      </c>
      <c r="F263" s="8" t="s">
        <v>4</v>
      </c>
      <c r="G263" s="98">
        <v>14600</v>
      </c>
      <c r="H263" s="99"/>
      <c r="I263" s="23" t="s">
        <v>3</v>
      </c>
      <c r="J263" s="33">
        <f t="shared" si="30"/>
        <v>0</v>
      </c>
      <c r="K263" s="8" t="s">
        <v>4</v>
      </c>
      <c r="L263" s="57"/>
      <c r="M263" s="8" t="s">
        <v>4</v>
      </c>
      <c r="N263" s="33">
        <f t="shared" si="31"/>
        <v>0</v>
      </c>
      <c r="O263" s="8" t="s">
        <v>4</v>
      </c>
    </row>
    <row r="264" spans="1:15" ht="17.25" customHeight="1">
      <c r="A264" s="17" t="s">
        <v>22</v>
      </c>
      <c r="B264" s="100">
        <f t="shared" si="32"/>
        <v>0</v>
      </c>
      <c r="C264" s="101"/>
      <c r="D264" s="8" t="s">
        <v>4</v>
      </c>
      <c r="E264" s="36">
        <f>C250</f>
        <v>0</v>
      </c>
      <c r="F264" s="8" t="s">
        <v>4</v>
      </c>
      <c r="G264" s="98">
        <v>13700</v>
      </c>
      <c r="H264" s="99"/>
      <c r="I264" s="23" t="s">
        <v>3</v>
      </c>
      <c r="J264" s="33">
        <f t="shared" si="30"/>
        <v>0</v>
      </c>
      <c r="K264" s="8" t="s">
        <v>4</v>
      </c>
      <c r="L264" s="57"/>
      <c r="M264" s="8" t="s">
        <v>4</v>
      </c>
      <c r="N264" s="33">
        <f t="shared" si="31"/>
        <v>0</v>
      </c>
      <c r="O264" s="8" t="s">
        <v>4</v>
      </c>
    </row>
    <row r="265" spans="1:15" ht="17.25" customHeight="1">
      <c r="A265" s="18" t="s">
        <v>23</v>
      </c>
      <c r="B265" s="102">
        <f t="shared" si="32"/>
        <v>0</v>
      </c>
      <c r="C265" s="103"/>
      <c r="D265" s="10" t="s">
        <v>4</v>
      </c>
      <c r="E265" s="37">
        <f>C250</f>
        <v>0</v>
      </c>
      <c r="F265" s="10" t="s">
        <v>4</v>
      </c>
      <c r="G265" s="104">
        <v>13000</v>
      </c>
      <c r="H265" s="105"/>
      <c r="I265" s="24" t="s">
        <v>3</v>
      </c>
      <c r="J265" s="34">
        <f t="shared" si="30"/>
        <v>0</v>
      </c>
      <c r="K265" s="29" t="s">
        <v>4</v>
      </c>
      <c r="L265" s="58"/>
      <c r="M265" s="29" t="s">
        <v>4</v>
      </c>
      <c r="N265" s="62">
        <f t="shared" si="31"/>
        <v>0</v>
      </c>
      <c r="O265" s="29" t="s">
        <v>4</v>
      </c>
    </row>
    <row r="266" spans="1:15" ht="17.25" customHeight="1">
      <c r="A266" s="65" t="s">
        <v>90</v>
      </c>
      <c r="B266" s="19"/>
      <c r="C266" s="19"/>
      <c r="D266" s="19"/>
      <c r="E266" s="19"/>
      <c r="F266" s="19"/>
      <c r="G266" s="28"/>
      <c r="H266" s="19"/>
      <c r="I266" s="19"/>
      <c r="J266" s="85" t="s">
        <v>95</v>
      </c>
      <c r="K266" s="86"/>
      <c r="L266" s="86"/>
      <c r="M266" s="87"/>
      <c r="N266" s="74">
        <f>SUM(N254:N265)</f>
        <v>0</v>
      </c>
      <c r="O266" s="75" t="s">
        <v>2</v>
      </c>
    </row>
    <row r="267" spans="1:15" ht="17.25" customHeight="1" thickBot="1">
      <c r="A267" s="48" t="s">
        <v>91</v>
      </c>
      <c r="B267" s="19"/>
      <c r="C267" s="19"/>
      <c r="D267" s="19"/>
      <c r="E267" s="19"/>
      <c r="F267" s="19"/>
      <c r="G267" s="28"/>
      <c r="H267" s="19"/>
      <c r="I267" s="19"/>
      <c r="J267" s="82" t="s">
        <v>96</v>
      </c>
      <c r="K267" s="83"/>
      <c r="L267" s="83"/>
      <c r="M267" s="84"/>
      <c r="N267" s="76">
        <f>N266*2</f>
        <v>0</v>
      </c>
      <c r="O267" s="77" t="s">
        <v>92</v>
      </c>
    </row>
    <row r="268" spans="1:15" ht="17.25" customHeight="1" thickTop="1" thickBot="1">
      <c r="B268" s="1"/>
      <c r="C268" s="1"/>
      <c r="D268" s="3"/>
      <c r="E268" s="1"/>
      <c r="F268" s="3"/>
      <c r="G268" s="3"/>
      <c r="H268" s="1"/>
      <c r="I268" s="1"/>
      <c r="J268" s="79" t="s">
        <v>97</v>
      </c>
      <c r="K268" s="80"/>
      <c r="L268" s="80"/>
      <c r="M268" s="81"/>
      <c r="N268" s="68">
        <f>ROUNDDOWN(N267*100/110,0)</f>
        <v>0</v>
      </c>
      <c r="O268" s="13" t="s">
        <v>2</v>
      </c>
    </row>
    <row r="269" spans="1:15" ht="17.25" customHeight="1" thickTop="1">
      <c r="A269" s="1"/>
      <c r="B269" s="1"/>
      <c r="C269" s="1"/>
      <c r="D269" s="3"/>
      <c r="E269" s="1"/>
      <c r="F269" s="3"/>
      <c r="G269" s="3"/>
      <c r="H269" s="1"/>
      <c r="I269" s="1"/>
      <c r="J269" s="1"/>
      <c r="K269" s="38"/>
      <c r="L269" s="38"/>
      <c r="M269" s="38"/>
      <c r="N269" s="39"/>
      <c r="O269" s="40"/>
    </row>
    <row r="270" spans="1:15" ht="17.25" customHeight="1">
      <c r="A270" s="1"/>
      <c r="B270" s="1"/>
      <c r="C270" s="1"/>
      <c r="D270" s="3"/>
      <c r="E270" s="1"/>
      <c r="F270" s="3"/>
      <c r="G270" s="3"/>
      <c r="H270" s="1"/>
      <c r="I270" s="1"/>
      <c r="J270" s="1"/>
      <c r="K270" s="38"/>
      <c r="L270" s="38"/>
      <c r="M270" s="38"/>
      <c r="N270" s="39"/>
      <c r="O270" s="40"/>
    </row>
    <row r="271" spans="1:15" ht="17.25" customHeight="1">
      <c r="A271" s="21" t="s">
        <v>35</v>
      </c>
      <c r="B271" s="21" t="s">
        <v>34</v>
      </c>
      <c r="C271" s="21"/>
      <c r="D271" s="3"/>
      <c r="E271" s="1"/>
      <c r="F271" s="3"/>
      <c r="G271" s="3"/>
      <c r="H271" s="1"/>
      <c r="I271" s="1"/>
      <c r="J271" s="1"/>
      <c r="K271" s="3"/>
      <c r="L271" s="1"/>
      <c r="M271" s="3"/>
    </row>
    <row r="272" spans="1:15" ht="17.25" customHeight="1">
      <c r="A272" s="4"/>
      <c r="B272" s="1"/>
      <c r="C272" s="1"/>
      <c r="D272" s="3"/>
      <c r="E272" s="48" t="s">
        <v>86</v>
      </c>
      <c r="F272" s="3"/>
      <c r="G272" s="3"/>
      <c r="H272" s="1"/>
      <c r="I272" s="1"/>
      <c r="J272" s="1"/>
      <c r="K272" s="3"/>
      <c r="L272" s="1"/>
      <c r="M272" s="3"/>
    </row>
    <row r="273" spans="1:15" ht="17.25" customHeight="1">
      <c r="A273" s="110" t="s">
        <v>83</v>
      </c>
      <c r="B273" s="111"/>
      <c r="C273" s="67"/>
      <c r="D273" s="69" t="s">
        <v>2</v>
      </c>
      <c r="E273" s="92" t="s">
        <v>80</v>
      </c>
      <c r="F273" s="93"/>
      <c r="G273" s="94">
        <v>72</v>
      </c>
      <c r="H273" s="95"/>
      <c r="I273" s="43" t="s">
        <v>82</v>
      </c>
      <c r="J273" s="90" t="s">
        <v>84</v>
      </c>
      <c r="K273" s="91"/>
      <c r="L273" s="47">
        <f>C273*G273*0.85</f>
        <v>0</v>
      </c>
      <c r="M273" s="66" t="s">
        <v>2</v>
      </c>
      <c r="N273" s="45"/>
    </row>
    <row r="274" spans="1:15" ht="17.25" customHeight="1">
      <c r="A274" s="112" t="s">
        <v>6</v>
      </c>
      <c r="B274" s="112"/>
      <c r="C274" s="67"/>
      <c r="D274" s="69" t="s">
        <v>2</v>
      </c>
      <c r="E274" s="54" t="s">
        <v>88</v>
      </c>
      <c r="F274" s="44"/>
      <c r="G274" s="39"/>
      <c r="H274" s="44"/>
      <c r="I274" s="44"/>
      <c r="J274" s="44"/>
      <c r="K274" s="44"/>
      <c r="L274" s="44"/>
      <c r="M274" s="44"/>
      <c r="N274" s="44"/>
    </row>
    <row r="275" spans="1:15" ht="17.25" customHeight="1">
      <c r="A275" s="112" t="s">
        <v>7</v>
      </c>
      <c r="B275" s="112"/>
      <c r="C275" s="67"/>
      <c r="D275" s="69" t="s">
        <v>2</v>
      </c>
      <c r="E275" s="54" t="s">
        <v>89</v>
      </c>
      <c r="F275" s="44"/>
      <c r="G275" s="44"/>
      <c r="H275" s="44"/>
      <c r="I275" s="44"/>
      <c r="J275" s="44"/>
      <c r="K275" s="44"/>
      <c r="L275" s="44"/>
      <c r="M275" s="44"/>
      <c r="N275" s="44"/>
    </row>
    <row r="276" spans="1:15" ht="17.25" customHeight="1">
      <c r="A276" s="14"/>
      <c r="B276" s="2"/>
      <c r="C276" s="15"/>
      <c r="D276" s="15"/>
      <c r="E276" s="72"/>
      <c r="F276" s="72"/>
      <c r="G276" s="72"/>
      <c r="H276" s="72"/>
      <c r="I276" s="72"/>
      <c r="J276" s="72"/>
      <c r="K276" s="72"/>
      <c r="L276" s="72"/>
      <c r="M276" s="72"/>
    </row>
    <row r="277" spans="1:15" ht="17.25" customHeight="1">
      <c r="A277" s="6"/>
      <c r="B277" s="88" t="s">
        <v>79</v>
      </c>
      <c r="C277" s="113"/>
      <c r="D277" s="89"/>
      <c r="E277" s="114" t="s">
        <v>0</v>
      </c>
      <c r="F277" s="115"/>
      <c r="G277" s="118" t="s">
        <v>5</v>
      </c>
      <c r="H277" s="119"/>
      <c r="I277" s="120"/>
      <c r="J277" s="88" t="s">
        <v>77</v>
      </c>
      <c r="K277" s="89"/>
      <c r="L277" s="88" t="s">
        <v>8</v>
      </c>
      <c r="M277" s="89"/>
      <c r="N277" s="88" t="s">
        <v>1</v>
      </c>
      <c r="O277" s="89"/>
    </row>
    <row r="278" spans="1:15" ht="17.25" customHeight="1">
      <c r="A278" s="7"/>
      <c r="B278" s="124" t="s">
        <v>9</v>
      </c>
      <c r="C278" s="125"/>
      <c r="D278" s="126"/>
      <c r="E278" s="116"/>
      <c r="F278" s="117"/>
      <c r="G278" s="121"/>
      <c r="H278" s="122"/>
      <c r="I278" s="123"/>
      <c r="J278" s="127" t="s">
        <v>78</v>
      </c>
      <c r="K278" s="128"/>
      <c r="L278" s="124" t="s">
        <v>10</v>
      </c>
      <c r="M278" s="126"/>
      <c r="N278" s="124" t="s">
        <v>87</v>
      </c>
      <c r="O278" s="126"/>
    </row>
    <row r="279" spans="1:15" ht="17.25" customHeight="1">
      <c r="A279" s="17" t="s">
        <v>12</v>
      </c>
      <c r="B279" s="106">
        <f>L273</f>
        <v>0</v>
      </c>
      <c r="C279" s="107"/>
      <c r="D279" s="9" t="s">
        <v>4</v>
      </c>
      <c r="E279" s="35">
        <f>C275</f>
        <v>0</v>
      </c>
      <c r="F279" s="9" t="s">
        <v>4</v>
      </c>
      <c r="G279" s="108">
        <v>2400</v>
      </c>
      <c r="H279" s="109"/>
      <c r="I279" s="22" t="s">
        <v>3</v>
      </c>
      <c r="J279" s="70">
        <f>E279*G279</f>
        <v>0</v>
      </c>
      <c r="K279" s="9" t="s">
        <v>2</v>
      </c>
      <c r="L279" s="56"/>
      <c r="M279" s="71" t="s">
        <v>2</v>
      </c>
      <c r="N279" s="70">
        <f>B279+J279-L279</f>
        <v>0</v>
      </c>
      <c r="O279" s="9" t="s">
        <v>2</v>
      </c>
    </row>
    <row r="280" spans="1:15" ht="17.25" customHeight="1">
      <c r="A280" s="17" t="s">
        <v>13</v>
      </c>
      <c r="B280" s="100">
        <f>B279</f>
        <v>0</v>
      </c>
      <c r="C280" s="101"/>
      <c r="D280" s="8" t="s">
        <v>4</v>
      </c>
      <c r="E280" s="36">
        <f>C275</f>
        <v>0</v>
      </c>
      <c r="F280" s="8" t="s">
        <v>4</v>
      </c>
      <c r="G280" s="98">
        <v>3100</v>
      </c>
      <c r="H280" s="99"/>
      <c r="I280" s="23" t="s">
        <v>3</v>
      </c>
      <c r="J280" s="33">
        <f t="shared" ref="J280:J290" si="33">E280*G280</f>
        <v>0</v>
      </c>
      <c r="K280" s="8" t="s">
        <v>2</v>
      </c>
      <c r="L280" s="57"/>
      <c r="M280" s="8" t="s">
        <v>2</v>
      </c>
      <c r="N280" s="33">
        <f t="shared" ref="N280:N290" si="34">B280+J280-L280</f>
        <v>0</v>
      </c>
      <c r="O280" s="8" t="s">
        <v>2</v>
      </c>
    </row>
    <row r="281" spans="1:15" ht="17.25" customHeight="1">
      <c r="A281" s="17" t="s">
        <v>14</v>
      </c>
      <c r="B281" s="100">
        <f t="shared" ref="B281:B290" si="35">B280</f>
        <v>0</v>
      </c>
      <c r="C281" s="101"/>
      <c r="D281" s="8" t="s">
        <v>4</v>
      </c>
      <c r="E281" s="36">
        <f>C275</f>
        <v>0</v>
      </c>
      <c r="F281" s="8" t="s">
        <v>4</v>
      </c>
      <c r="G281" s="98">
        <v>2100</v>
      </c>
      <c r="H281" s="99"/>
      <c r="I281" s="23" t="s">
        <v>3</v>
      </c>
      <c r="J281" s="33">
        <f t="shared" si="33"/>
        <v>0</v>
      </c>
      <c r="K281" s="8" t="s">
        <v>4</v>
      </c>
      <c r="L281" s="57"/>
      <c r="M281" s="8" t="s">
        <v>4</v>
      </c>
      <c r="N281" s="33">
        <f t="shared" si="34"/>
        <v>0</v>
      </c>
      <c r="O281" s="8" t="s">
        <v>4</v>
      </c>
    </row>
    <row r="282" spans="1:15" ht="17.25" customHeight="1">
      <c r="A282" s="17" t="s">
        <v>15</v>
      </c>
      <c r="B282" s="100">
        <f t="shared" si="35"/>
        <v>0</v>
      </c>
      <c r="C282" s="101"/>
      <c r="D282" s="8" t="s">
        <v>4</v>
      </c>
      <c r="E282" s="36">
        <f>C275</f>
        <v>0</v>
      </c>
      <c r="F282" s="8" t="s">
        <v>4</v>
      </c>
      <c r="G282" s="98">
        <v>1900</v>
      </c>
      <c r="H282" s="99"/>
      <c r="I282" s="23" t="s">
        <v>3</v>
      </c>
      <c r="J282" s="33">
        <f t="shared" si="33"/>
        <v>0</v>
      </c>
      <c r="K282" s="8" t="s">
        <v>4</v>
      </c>
      <c r="L282" s="57"/>
      <c r="M282" s="8" t="s">
        <v>4</v>
      </c>
      <c r="N282" s="33">
        <f t="shared" si="34"/>
        <v>0</v>
      </c>
      <c r="O282" s="8" t="s">
        <v>4</v>
      </c>
    </row>
    <row r="283" spans="1:15" ht="17.25" customHeight="1">
      <c r="A283" s="17" t="s">
        <v>16</v>
      </c>
      <c r="B283" s="100">
        <f t="shared" si="35"/>
        <v>0</v>
      </c>
      <c r="C283" s="101"/>
      <c r="D283" s="8" t="s">
        <v>4</v>
      </c>
      <c r="E283" s="36">
        <f>C275</f>
        <v>0</v>
      </c>
      <c r="F283" s="8" t="s">
        <v>4</v>
      </c>
      <c r="G283" s="98">
        <v>2600</v>
      </c>
      <c r="H283" s="99"/>
      <c r="I283" s="23" t="s">
        <v>3</v>
      </c>
      <c r="J283" s="33">
        <f t="shared" si="33"/>
        <v>0</v>
      </c>
      <c r="K283" s="8" t="s">
        <v>4</v>
      </c>
      <c r="L283" s="57"/>
      <c r="M283" s="8" t="s">
        <v>4</v>
      </c>
      <c r="N283" s="33">
        <f t="shared" si="34"/>
        <v>0</v>
      </c>
      <c r="O283" s="8" t="s">
        <v>4</v>
      </c>
    </row>
    <row r="284" spans="1:15" ht="17.25" customHeight="1">
      <c r="A284" s="17" t="s">
        <v>17</v>
      </c>
      <c r="B284" s="100">
        <f t="shared" si="35"/>
        <v>0</v>
      </c>
      <c r="C284" s="101"/>
      <c r="D284" s="8" t="s">
        <v>4</v>
      </c>
      <c r="E284" s="36">
        <f>C275</f>
        <v>0</v>
      </c>
      <c r="F284" s="8" t="s">
        <v>4</v>
      </c>
      <c r="G284" s="98">
        <v>2600</v>
      </c>
      <c r="H284" s="99"/>
      <c r="I284" s="23" t="s">
        <v>3</v>
      </c>
      <c r="J284" s="33">
        <f t="shared" si="33"/>
        <v>0</v>
      </c>
      <c r="K284" s="8" t="s">
        <v>4</v>
      </c>
      <c r="L284" s="57"/>
      <c r="M284" s="8" t="s">
        <v>4</v>
      </c>
      <c r="N284" s="33">
        <f t="shared" si="34"/>
        <v>0</v>
      </c>
      <c r="O284" s="8" t="s">
        <v>4</v>
      </c>
    </row>
    <row r="285" spans="1:15" ht="17.25" customHeight="1">
      <c r="A285" s="17" t="s">
        <v>18</v>
      </c>
      <c r="B285" s="100">
        <f t="shared" si="35"/>
        <v>0</v>
      </c>
      <c r="C285" s="101"/>
      <c r="D285" s="8" t="s">
        <v>4</v>
      </c>
      <c r="E285" s="36">
        <f>C274</f>
        <v>0</v>
      </c>
      <c r="F285" s="8" t="s">
        <v>4</v>
      </c>
      <c r="G285" s="98">
        <v>3100</v>
      </c>
      <c r="H285" s="99"/>
      <c r="I285" s="23" t="s">
        <v>3</v>
      </c>
      <c r="J285" s="33">
        <f t="shared" si="33"/>
        <v>0</v>
      </c>
      <c r="K285" s="8" t="s">
        <v>4</v>
      </c>
      <c r="L285" s="57"/>
      <c r="M285" s="8" t="s">
        <v>4</v>
      </c>
      <c r="N285" s="33">
        <f t="shared" si="34"/>
        <v>0</v>
      </c>
      <c r="O285" s="8" t="s">
        <v>4</v>
      </c>
    </row>
    <row r="286" spans="1:15" ht="17.25" customHeight="1">
      <c r="A286" s="17" t="s">
        <v>19</v>
      </c>
      <c r="B286" s="100">
        <f t="shared" si="35"/>
        <v>0</v>
      </c>
      <c r="C286" s="101"/>
      <c r="D286" s="8" t="s">
        <v>4</v>
      </c>
      <c r="E286" s="36">
        <f>C274</f>
        <v>0</v>
      </c>
      <c r="F286" s="8" t="s">
        <v>4</v>
      </c>
      <c r="G286" s="98">
        <v>3200</v>
      </c>
      <c r="H286" s="99"/>
      <c r="I286" s="23" t="s">
        <v>3</v>
      </c>
      <c r="J286" s="33">
        <f t="shared" si="33"/>
        <v>0</v>
      </c>
      <c r="K286" s="8" t="s">
        <v>4</v>
      </c>
      <c r="L286" s="57"/>
      <c r="M286" s="8" t="s">
        <v>4</v>
      </c>
      <c r="N286" s="33">
        <f t="shared" si="34"/>
        <v>0</v>
      </c>
      <c r="O286" s="8" t="s">
        <v>4</v>
      </c>
    </row>
    <row r="287" spans="1:15" ht="17.25" customHeight="1">
      <c r="A287" s="17" t="s">
        <v>20</v>
      </c>
      <c r="B287" s="100">
        <f t="shared" si="35"/>
        <v>0</v>
      </c>
      <c r="C287" s="101"/>
      <c r="D287" s="8" t="s">
        <v>4</v>
      </c>
      <c r="E287" s="36">
        <f>C274</f>
        <v>0</v>
      </c>
      <c r="F287" s="8" t="s">
        <v>4</v>
      </c>
      <c r="G287" s="98">
        <v>1400</v>
      </c>
      <c r="H287" s="99"/>
      <c r="I287" s="23" t="s">
        <v>3</v>
      </c>
      <c r="J287" s="33">
        <f t="shared" si="33"/>
        <v>0</v>
      </c>
      <c r="K287" s="8" t="s">
        <v>4</v>
      </c>
      <c r="L287" s="57"/>
      <c r="M287" s="8" t="s">
        <v>4</v>
      </c>
      <c r="N287" s="33">
        <f t="shared" si="34"/>
        <v>0</v>
      </c>
      <c r="O287" s="8" t="s">
        <v>4</v>
      </c>
    </row>
    <row r="288" spans="1:15" ht="17.25" customHeight="1">
      <c r="A288" s="17" t="s">
        <v>21</v>
      </c>
      <c r="B288" s="100">
        <f t="shared" si="35"/>
        <v>0</v>
      </c>
      <c r="C288" s="101"/>
      <c r="D288" s="8" t="s">
        <v>4</v>
      </c>
      <c r="E288" s="36">
        <f>C275</f>
        <v>0</v>
      </c>
      <c r="F288" s="8" t="s">
        <v>4</v>
      </c>
      <c r="G288" s="98">
        <v>2900</v>
      </c>
      <c r="H288" s="99"/>
      <c r="I288" s="23" t="s">
        <v>3</v>
      </c>
      <c r="J288" s="33">
        <f t="shared" si="33"/>
        <v>0</v>
      </c>
      <c r="K288" s="8" t="s">
        <v>4</v>
      </c>
      <c r="L288" s="57"/>
      <c r="M288" s="8" t="s">
        <v>4</v>
      </c>
      <c r="N288" s="33">
        <f t="shared" si="34"/>
        <v>0</v>
      </c>
      <c r="O288" s="8" t="s">
        <v>4</v>
      </c>
    </row>
    <row r="289" spans="1:15" ht="17.25" customHeight="1">
      <c r="A289" s="17" t="s">
        <v>22</v>
      </c>
      <c r="B289" s="100">
        <f t="shared" si="35"/>
        <v>0</v>
      </c>
      <c r="C289" s="101"/>
      <c r="D289" s="8" t="s">
        <v>4</v>
      </c>
      <c r="E289" s="36">
        <f>C275</f>
        <v>0</v>
      </c>
      <c r="F289" s="8" t="s">
        <v>4</v>
      </c>
      <c r="G289" s="98">
        <v>1500</v>
      </c>
      <c r="H289" s="99"/>
      <c r="I289" s="23" t="s">
        <v>3</v>
      </c>
      <c r="J289" s="33">
        <f t="shared" si="33"/>
        <v>0</v>
      </c>
      <c r="K289" s="8" t="s">
        <v>4</v>
      </c>
      <c r="L289" s="57"/>
      <c r="M289" s="8" t="s">
        <v>4</v>
      </c>
      <c r="N289" s="33">
        <f t="shared" si="34"/>
        <v>0</v>
      </c>
      <c r="O289" s="8" t="s">
        <v>4</v>
      </c>
    </row>
    <row r="290" spans="1:15" ht="17.25" customHeight="1">
      <c r="A290" s="18" t="s">
        <v>23</v>
      </c>
      <c r="B290" s="102">
        <f t="shared" si="35"/>
        <v>0</v>
      </c>
      <c r="C290" s="103"/>
      <c r="D290" s="10" t="s">
        <v>4</v>
      </c>
      <c r="E290" s="37">
        <f>C275</f>
        <v>0</v>
      </c>
      <c r="F290" s="10" t="s">
        <v>4</v>
      </c>
      <c r="G290" s="104">
        <v>1900</v>
      </c>
      <c r="H290" s="105"/>
      <c r="I290" s="24" t="s">
        <v>3</v>
      </c>
      <c r="J290" s="34">
        <f t="shared" si="33"/>
        <v>0</v>
      </c>
      <c r="K290" s="29" t="s">
        <v>4</v>
      </c>
      <c r="L290" s="58"/>
      <c r="M290" s="29" t="s">
        <v>4</v>
      </c>
      <c r="N290" s="62">
        <f t="shared" si="34"/>
        <v>0</v>
      </c>
      <c r="O290" s="29" t="s">
        <v>4</v>
      </c>
    </row>
    <row r="291" spans="1:15" ht="17.25" customHeight="1">
      <c r="A291" s="65" t="s">
        <v>90</v>
      </c>
      <c r="B291" s="19"/>
      <c r="C291" s="19"/>
      <c r="D291" s="19"/>
      <c r="E291" s="19"/>
      <c r="F291" s="19"/>
      <c r="G291" s="28"/>
      <c r="H291" s="19"/>
      <c r="I291" s="19"/>
      <c r="J291" s="85" t="s">
        <v>95</v>
      </c>
      <c r="K291" s="86"/>
      <c r="L291" s="86"/>
      <c r="M291" s="87"/>
      <c r="N291" s="74">
        <f>SUM(N279:N290)</f>
        <v>0</v>
      </c>
      <c r="O291" s="75" t="s">
        <v>2</v>
      </c>
    </row>
    <row r="292" spans="1:15" ht="17.25" customHeight="1" thickBot="1">
      <c r="A292" s="48" t="s">
        <v>91</v>
      </c>
      <c r="B292" s="1"/>
      <c r="C292" s="1"/>
      <c r="D292" s="3"/>
      <c r="E292" s="1"/>
      <c r="F292" s="3"/>
      <c r="G292" s="3"/>
      <c r="H292" s="1"/>
      <c r="I292" s="1"/>
      <c r="J292" s="82" t="s">
        <v>96</v>
      </c>
      <c r="K292" s="83"/>
      <c r="L292" s="83"/>
      <c r="M292" s="84"/>
      <c r="N292" s="76">
        <f>N291*2</f>
        <v>0</v>
      </c>
      <c r="O292" s="77" t="s">
        <v>92</v>
      </c>
    </row>
    <row r="293" spans="1:15" ht="17.25" customHeight="1" thickTop="1" thickBot="1">
      <c r="A293" s="1"/>
      <c r="B293" s="1"/>
      <c r="C293" s="1"/>
      <c r="D293" s="3"/>
      <c r="E293" s="1"/>
      <c r="F293" s="3"/>
      <c r="G293" s="3"/>
      <c r="H293" s="1"/>
      <c r="I293" s="1"/>
      <c r="J293" s="79" t="s">
        <v>97</v>
      </c>
      <c r="K293" s="80"/>
      <c r="L293" s="80"/>
      <c r="M293" s="81"/>
      <c r="N293" s="68">
        <f>ROUNDDOWN(N292*100/110,0)</f>
        <v>0</v>
      </c>
      <c r="O293" s="13" t="s">
        <v>2</v>
      </c>
    </row>
    <row r="294" spans="1:15" ht="17.25" customHeight="1" thickTop="1">
      <c r="A294" s="1"/>
      <c r="B294" s="1"/>
      <c r="C294" s="1"/>
      <c r="D294" s="3"/>
      <c r="E294" s="1"/>
      <c r="F294" s="3"/>
      <c r="G294" s="3"/>
      <c r="H294" s="1"/>
      <c r="I294" s="1"/>
      <c r="J294" s="73"/>
      <c r="K294" s="73"/>
      <c r="L294" s="73"/>
      <c r="M294" s="73"/>
      <c r="N294" s="78"/>
      <c r="O294" s="40"/>
    </row>
    <row r="295" spans="1:15" ht="17.25" customHeight="1">
      <c r="A295" s="21" t="s">
        <v>60</v>
      </c>
      <c r="B295" s="21" t="s">
        <v>36</v>
      </c>
      <c r="C295" s="21"/>
      <c r="D295" s="3"/>
      <c r="E295" s="1"/>
      <c r="F295" s="3"/>
      <c r="G295" s="3"/>
      <c r="H295" s="1"/>
      <c r="I295" s="1"/>
      <c r="J295" s="1"/>
      <c r="K295" s="3"/>
      <c r="L295" s="1"/>
      <c r="M295" s="3"/>
    </row>
    <row r="296" spans="1:15" ht="17.25" customHeight="1">
      <c r="A296" s="4"/>
      <c r="B296" s="1"/>
      <c r="C296" s="1"/>
      <c r="D296" s="3"/>
      <c r="E296" s="48" t="s">
        <v>86</v>
      </c>
      <c r="F296" s="3"/>
      <c r="G296" s="3"/>
      <c r="H296" s="1"/>
      <c r="I296" s="1"/>
      <c r="J296" s="1"/>
      <c r="K296" s="3"/>
      <c r="L296" s="1"/>
      <c r="M296" s="3"/>
    </row>
    <row r="297" spans="1:15" ht="17.25" customHeight="1">
      <c r="A297" s="110" t="s">
        <v>83</v>
      </c>
      <c r="B297" s="111"/>
      <c r="C297" s="67"/>
      <c r="D297" s="69" t="s">
        <v>2</v>
      </c>
      <c r="E297" s="92" t="s">
        <v>80</v>
      </c>
      <c r="F297" s="93"/>
      <c r="G297" s="94">
        <v>79</v>
      </c>
      <c r="H297" s="95"/>
      <c r="I297" s="43" t="s">
        <v>82</v>
      </c>
      <c r="J297" s="90" t="s">
        <v>84</v>
      </c>
      <c r="K297" s="91"/>
      <c r="L297" s="47">
        <f>C297*G297*0.85</f>
        <v>0</v>
      </c>
      <c r="M297" s="66" t="s">
        <v>2</v>
      </c>
      <c r="N297" s="45"/>
    </row>
    <row r="298" spans="1:15" ht="17.25" customHeight="1">
      <c r="A298" s="112" t="s">
        <v>6</v>
      </c>
      <c r="B298" s="112"/>
      <c r="C298" s="67"/>
      <c r="D298" s="69" t="s">
        <v>2</v>
      </c>
      <c r="E298" s="54" t="s">
        <v>88</v>
      </c>
      <c r="F298" s="44"/>
      <c r="G298" s="39"/>
      <c r="H298" s="44"/>
      <c r="I298" s="44"/>
      <c r="J298" s="44"/>
      <c r="K298" s="44"/>
      <c r="L298" s="44"/>
      <c r="M298" s="44"/>
      <c r="N298" s="44"/>
    </row>
    <row r="299" spans="1:15" ht="17.25" customHeight="1">
      <c r="A299" s="112" t="s">
        <v>7</v>
      </c>
      <c r="B299" s="112"/>
      <c r="C299" s="67"/>
      <c r="D299" s="69" t="s">
        <v>2</v>
      </c>
      <c r="E299" s="54" t="s">
        <v>89</v>
      </c>
      <c r="F299" s="44"/>
      <c r="G299" s="44"/>
      <c r="H299" s="44"/>
      <c r="I299" s="44"/>
      <c r="J299" s="44"/>
      <c r="K299" s="44"/>
      <c r="L299" s="44"/>
      <c r="M299" s="44"/>
      <c r="N299" s="44"/>
    </row>
    <row r="300" spans="1:15" ht="17.25" customHeight="1">
      <c r="A300" s="14"/>
      <c r="B300" s="2"/>
      <c r="C300" s="15"/>
      <c r="D300" s="15"/>
      <c r="E300" s="72"/>
      <c r="F300" s="72"/>
      <c r="G300" s="72"/>
      <c r="H300" s="72"/>
      <c r="I300" s="72"/>
      <c r="J300" s="72"/>
      <c r="K300" s="72"/>
      <c r="L300" s="72"/>
      <c r="M300" s="72"/>
    </row>
    <row r="301" spans="1:15" ht="17.25" customHeight="1">
      <c r="A301" s="6"/>
      <c r="B301" s="88" t="s">
        <v>79</v>
      </c>
      <c r="C301" s="113"/>
      <c r="D301" s="89"/>
      <c r="E301" s="114" t="s">
        <v>0</v>
      </c>
      <c r="F301" s="115"/>
      <c r="G301" s="118" t="s">
        <v>5</v>
      </c>
      <c r="H301" s="119"/>
      <c r="I301" s="120"/>
      <c r="J301" s="88" t="s">
        <v>77</v>
      </c>
      <c r="K301" s="89"/>
      <c r="L301" s="88" t="s">
        <v>8</v>
      </c>
      <c r="M301" s="89"/>
      <c r="N301" s="88" t="s">
        <v>1</v>
      </c>
      <c r="O301" s="89"/>
    </row>
    <row r="302" spans="1:15" ht="17.25" customHeight="1">
      <c r="A302" s="7"/>
      <c r="B302" s="124" t="s">
        <v>9</v>
      </c>
      <c r="C302" s="125"/>
      <c r="D302" s="126"/>
      <c r="E302" s="116"/>
      <c r="F302" s="117"/>
      <c r="G302" s="121"/>
      <c r="H302" s="122"/>
      <c r="I302" s="123"/>
      <c r="J302" s="127" t="s">
        <v>78</v>
      </c>
      <c r="K302" s="128"/>
      <c r="L302" s="124" t="s">
        <v>10</v>
      </c>
      <c r="M302" s="126"/>
      <c r="N302" s="124" t="s">
        <v>87</v>
      </c>
      <c r="O302" s="126"/>
    </row>
    <row r="303" spans="1:15" ht="17.25" customHeight="1">
      <c r="A303" s="17" t="s">
        <v>12</v>
      </c>
      <c r="B303" s="106">
        <f>L297</f>
        <v>0</v>
      </c>
      <c r="C303" s="107"/>
      <c r="D303" s="9" t="s">
        <v>4</v>
      </c>
      <c r="E303" s="35">
        <f>C299</f>
        <v>0</v>
      </c>
      <c r="F303" s="9" t="s">
        <v>4</v>
      </c>
      <c r="G303" s="108">
        <v>2200</v>
      </c>
      <c r="H303" s="109"/>
      <c r="I303" s="22" t="s">
        <v>3</v>
      </c>
      <c r="J303" s="70">
        <f>E303*G303</f>
        <v>0</v>
      </c>
      <c r="K303" s="9" t="s">
        <v>2</v>
      </c>
      <c r="L303" s="56"/>
      <c r="M303" s="71" t="s">
        <v>2</v>
      </c>
      <c r="N303" s="70">
        <f>B303+J303-L303</f>
        <v>0</v>
      </c>
      <c r="O303" s="9" t="s">
        <v>2</v>
      </c>
    </row>
    <row r="304" spans="1:15" ht="17.25" customHeight="1">
      <c r="A304" s="17" t="s">
        <v>13</v>
      </c>
      <c r="B304" s="100">
        <f>B303</f>
        <v>0</v>
      </c>
      <c r="C304" s="101"/>
      <c r="D304" s="8" t="s">
        <v>4</v>
      </c>
      <c r="E304" s="36">
        <f>C299</f>
        <v>0</v>
      </c>
      <c r="F304" s="8" t="s">
        <v>4</v>
      </c>
      <c r="G304" s="98">
        <v>2700</v>
      </c>
      <c r="H304" s="99"/>
      <c r="I304" s="23" t="s">
        <v>3</v>
      </c>
      <c r="J304" s="33">
        <f t="shared" ref="J304:J314" si="36">E304*G304</f>
        <v>0</v>
      </c>
      <c r="K304" s="8" t="s">
        <v>2</v>
      </c>
      <c r="L304" s="57"/>
      <c r="M304" s="8" t="s">
        <v>2</v>
      </c>
      <c r="N304" s="33">
        <f t="shared" ref="N304:N314" si="37">B304+J304-L304</f>
        <v>0</v>
      </c>
      <c r="O304" s="8" t="s">
        <v>2</v>
      </c>
    </row>
    <row r="305" spans="1:15" ht="17.25" customHeight="1">
      <c r="A305" s="17" t="s">
        <v>14</v>
      </c>
      <c r="B305" s="100">
        <f t="shared" ref="B305:B314" si="38">B304</f>
        <v>0</v>
      </c>
      <c r="C305" s="101"/>
      <c r="D305" s="8" t="s">
        <v>4</v>
      </c>
      <c r="E305" s="36">
        <f>C299</f>
        <v>0</v>
      </c>
      <c r="F305" s="8" t="s">
        <v>4</v>
      </c>
      <c r="G305" s="98">
        <v>2400</v>
      </c>
      <c r="H305" s="99"/>
      <c r="I305" s="23" t="s">
        <v>3</v>
      </c>
      <c r="J305" s="33">
        <f t="shared" si="36"/>
        <v>0</v>
      </c>
      <c r="K305" s="8" t="s">
        <v>4</v>
      </c>
      <c r="L305" s="57"/>
      <c r="M305" s="8" t="s">
        <v>4</v>
      </c>
      <c r="N305" s="33">
        <f t="shared" si="37"/>
        <v>0</v>
      </c>
      <c r="O305" s="8" t="s">
        <v>4</v>
      </c>
    </row>
    <row r="306" spans="1:15" ht="17.25" customHeight="1">
      <c r="A306" s="17" t="s">
        <v>15</v>
      </c>
      <c r="B306" s="100">
        <f t="shared" si="38"/>
        <v>0</v>
      </c>
      <c r="C306" s="101"/>
      <c r="D306" s="8" t="s">
        <v>4</v>
      </c>
      <c r="E306" s="36">
        <f>C299</f>
        <v>0</v>
      </c>
      <c r="F306" s="8" t="s">
        <v>4</v>
      </c>
      <c r="G306" s="98">
        <v>2800</v>
      </c>
      <c r="H306" s="99"/>
      <c r="I306" s="23" t="s">
        <v>3</v>
      </c>
      <c r="J306" s="33">
        <f t="shared" si="36"/>
        <v>0</v>
      </c>
      <c r="K306" s="8" t="s">
        <v>4</v>
      </c>
      <c r="L306" s="57"/>
      <c r="M306" s="8" t="s">
        <v>4</v>
      </c>
      <c r="N306" s="33">
        <f t="shared" si="37"/>
        <v>0</v>
      </c>
      <c r="O306" s="8" t="s">
        <v>4</v>
      </c>
    </row>
    <row r="307" spans="1:15" ht="17.25" customHeight="1">
      <c r="A307" s="17" t="s">
        <v>16</v>
      </c>
      <c r="B307" s="100">
        <f t="shared" si="38"/>
        <v>0</v>
      </c>
      <c r="C307" s="101"/>
      <c r="D307" s="8" t="s">
        <v>4</v>
      </c>
      <c r="E307" s="36">
        <f>C299</f>
        <v>0</v>
      </c>
      <c r="F307" s="8" t="s">
        <v>4</v>
      </c>
      <c r="G307" s="98">
        <v>3000</v>
      </c>
      <c r="H307" s="99"/>
      <c r="I307" s="23" t="s">
        <v>3</v>
      </c>
      <c r="J307" s="33">
        <f t="shared" si="36"/>
        <v>0</v>
      </c>
      <c r="K307" s="8" t="s">
        <v>4</v>
      </c>
      <c r="L307" s="57"/>
      <c r="M307" s="8" t="s">
        <v>4</v>
      </c>
      <c r="N307" s="33">
        <f t="shared" si="37"/>
        <v>0</v>
      </c>
      <c r="O307" s="8" t="s">
        <v>4</v>
      </c>
    </row>
    <row r="308" spans="1:15" ht="17.25" customHeight="1">
      <c r="A308" s="17" t="s">
        <v>17</v>
      </c>
      <c r="B308" s="100">
        <f t="shared" si="38"/>
        <v>0</v>
      </c>
      <c r="C308" s="101"/>
      <c r="D308" s="8" t="s">
        <v>4</v>
      </c>
      <c r="E308" s="36">
        <f>C299</f>
        <v>0</v>
      </c>
      <c r="F308" s="8" t="s">
        <v>4</v>
      </c>
      <c r="G308" s="98">
        <v>2900</v>
      </c>
      <c r="H308" s="99"/>
      <c r="I308" s="23" t="s">
        <v>3</v>
      </c>
      <c r="J308" s="33">
        <f t="shared" si="36"/>
        <v>0</v>
      </c>
      <c r="K308" s="8" t="s">
        <v>4</v>
      </c>
      <c r="L308" s="57"/>
      <c r="M308" s="8" t="s">
        <v>4</v>
      </c>
      <c r="N308" s="33">
        <f t="shared" si="37"/>
        <v>0</v>
      </c>
      <c r="O308" s="8" t="s">
        <v>4</v>
      </c>
    </row>
    <row r="309" spans="1:15" ht="17.25" customHeight="1">
      <c r="A309" s="17" t="s">
        <v>18</v>
      </c>
      <c r="B309" s="100">
        <f t="shared" si="38"/>
        <v>0</v>
      </c>
      <c r="C309" s="101"/>
      <c r="D309" s="8" t="s">
        <v>4</v>
      </c>
      <c r="E309" s="36">
        <f>C298</f>
        <v>0</v>
      </c>
      <c r="F309" s="8" t="s">
        <v>4</v>
      </c>
      <c r="G309" s="98">
        <v>2700</v>
      </c>
      <c r="H309" s="99"/>
      <c r="I309" s="23" t="s">
        <v>28</v>
      </c>
      <c r="J309" s="33">
        <f t="shared" si="36"/>
        <v>0</v>
      </c>
      <c r="K309" s="8" t="s">
        <v>4</v>
      </c>
      <c r="L309" s="57"/>
      <c r="M309" s="8" t="s">
        <v>4</v>
      </c>
      <c r="N309" s="33">
        <f t="shared" si="37"/>
        <v>0</v>
      </c>
      <c r="O309" s="8" t="s">
        <v>4</v>
      </c>
    </row>
    <row r="310" spans="1:15" ht="17.25" customHeight="1">
      <c r="A310" s="17" t="s">
        <v>19</v>
      </c>
      <c r="B310" s="100">
        <f t="shared" si="38"/>
        <v>0</v>
      </c>
      <c r="C310" s="101"/>
      <c r="D310" s="8" t="s">
        <v>4</v>
      </c>
      <c r="E310" s="36">
        <f>C298</f>
        <v>0</v>
      </c>
      <c r="F310" s="8" t="s">
        <v>4</v>
      </c>
      <c r="G310" s="98">
        <v>2500</v>
      </c>
      <c r="H310" s="99"/>
      <c r="I310" s="23" t="s">
        <v>3</v>
      </c>
      <c r="J310" s="33">
        <f t="shared" si="36"/>
        <v>0</v>
      </c>
      <c r="K310" s="8" t="s">
        <v>4</v>
      </c>
      <c r="L310" s="57"/>
      <c r="M310" s="8" t="s">
        <v>4</v>
      </c>
      <c r="N310" s="33">
        <f t="shared" si="37"/>
        <v>0</v>
      </c>
      <c r="O310" s="8" t="s">
        <v>4</v>
      </c>
    </row>
    <row r="311" spans="1:15" ht="17.25" customHeight="1">
      <c r="A311" s="17" t="s">
        <v>20</v>
      </c>
      <c r="B311" s="100">
        <f t="shared" si="38"/>
        <v>0</v>
      </c>
      <c r="C311" s="101"/>
      <c r="D311" s="8" t="s">
        <v>4</v>
      </c>
      <c r="E311" s="36">
        <f>C298</f>
        <v>0</v>
      </c>
      <c r="F311" s="8" t="s">
        <v>4</v>
      </c>
      <c r="G311" s="98">
        <v>2800</v>
      </c>
      <c r="H311" s="99"/>
      <c r="I311" s="23" t="s">
        <v>3</v>
      </c>
      <c r="J311" s="33">
        <f t="shared" si="36"/>
        <v>0</v>
      </c>
      <c r="K311" s="8" t="s">
        <v>4</v>
      </c>
      <c r="L311" s="57"/>
      <c r="M311" s="8" t="s">
        <v>4</v>
      </c>
      <c r="N311" s="33">
        <f t="shared" si="37"/>
        <v>0</v>
      </c>
      <c r="O311" s="8" t="s">
        <v>4</v>
      </c>
    </row>
    <row r="312" spans="1:15" ht="17.25" customHeight="1">
      <c r="A312" s="17" t="s">
        <v>21</v>
      </c>
      <c r="B312" s="100">
        <f t="shared" si="38"/>
        <v>0</v>
      </c>
      <c r="C312" s="101"/>
      <c r="D312" s="8" t="s">
        <v>4</v>
      </c>
      <c r="E312" s="36">
        <f>C299</f>
        <v>0</v>
      </c>
      <c r="F312" s="8" t="s">
        <v>4</v>
      </c>
      <c r="G312" s="98">
        <v>2300</v>
      </c>
      <c r="H312" s="99"/>
      <c r="I312" s="23" t="s">
        <v>3</v>
      </c>
      <c r="J312" s="33">
        <f t="shared" si="36"/>
        <v>0</v>
      </c>
      <c r="K312" s="8" t="s">
        <v>4</v>
      </c>
      <c r="L312" s="57"/>
      <c r="M312" s="8" t="s">
        <v>4</v>
      </c>
      <c r="N312" s="33">
        <f t="shared" si="37"/>
        <v>0</v>
      </c>
      <c r="O312" s="8" t="s">
        <v>4</v>
      </c>
    </row>
    <row r="313" spans="1:15" ht="17.25" customHeight="1">
      <c r="A313" s="17" t="s">
        <v>22</v>
      </c>
      <c r="B313" s="100">
        <f t="shared" si="38"/>
        <v>0</v>
      </c>
      <c r="C313" s="101"/>
      <c r="D313" s="8" t="s">
        <v>4</v>
      </c>
      <c r="E313" s="36">
        <f>C299</f>
        <v>0</v>
      </c>
      <c r="F313" s="8" t="s">
        <v>4</v>
      </c>
      <c r="G313" s="98">
        <v>2900</v>
      </c>
      <c r="H313" s="99"/>
      <c r="I313" s="23" t="s">
        <v>3</v>
      </c>
      <c r="J313" s="33">
        <f t="shared" si="36"/>
        <v>0</v>
      </c>
      <c r="K313" s="8" t="s">
        <v>4</v>
      </c>
      <c r="L313" s="57"/>
      <c r="M313" s="8" t="s">
        <v>4</v>
      </c>
      <c r="N313" s="33">
        <f t="shared" si="37"/>
        <v>0</v>
      </c>
      <c r="O313" s="8" t="s">
        <v>4</v>
      </c>
    </row>
    <row r="314" spans="1:15" ht="17.25" customHeight="1">
      <c r="A314" s="18" t="s">
        <v>23</v>
      </c>
      <c r="B314" s="102">
        <f t="shared" si="38"/>
        <v>0</v>
      </c>
      <c r="C314" s="103"/>
      <c r="D314" s="10" t="s">
        <v>4</v>
      </c>
      <c r="E314" s="37">
        <f>C299</f>
        <v>0</v>
      </c>
      <c r="F314" s="10" t="s">
        <v>4</v>
      </c>
      <c r="G314" s="104">
        <v>3100</v>
      </c>
      <c r="H314" s="105"/>
      <c r="I314" s="24" t="s">
        <v>3</v>
      </c>
      <c r="J314" s="34">
        <f t="shared" si="36"/>
        <v>0</v>
      </c>
      <c r="K314" s="29" t="s">
        <v>4</v>
      </c>
      <c r="L314" s="58"/>
      <c r="M314" s="29" t="s">
        <v>4</v>
      </c>
      <c r="N314" s="62">
        <f t="shared" si="37"/>
        <v>0</v>
      </c>
      <c r="O314" s="29" t="s">
        <v>4</v>
      </c>
    </row>
    <row r="315" spans="1:15" ht="17.25" customHeight="1">
      <c r="A315" s="65" t="s">
        <v>90</v>
      </c>
      <c r="B315" s="19"/>
      <c r="C315" s="19"/>
      <c r="D315" s="19"/>
      <c r="E315" s="19"/>
      <c r="F315" s="19"/>
      <c r="G315" s="28"/>
      <c r="H315" s="19"/>
      <c r="I315" s="19"/>
      <c r="J315" s="85" t="s">
        <v>95</v>
      </c>
      <c r="K315" s="86"/>
      <c r="L315" s="86"/>
      <c r="M315" s="87"/>
      <c r="N315" s="74">
        <f>SUM(N303:N314)</f>
        <v>0</v>
      </c>
      <c r="O315" s="75" t="s">
        <v>2</v>
      </c>
    </row>
    <row r="316" spans="1:15" ht="17.25" customHeight="1" thickBot="1">
      <c r="A316" s="48" t="s">
        <v>91</v>
      </c>
      <c r="B316" s="19"/>
      <c r="C316" s="19"/>
      <c r="D316" s="19"/>
      <c r="E316" s="19"/>
      <c r="F316" s="19"/>
      <c r="G316" s="28"/>
      <c r="H316" s="19"/>
      <c r="I316" s="19"/>
      <c r="J316" s="82" t="s">
        <v>96</v>
      </c>
      <c r="K316" s="83"/>
      <c r="L316" s="83"/>
      <c r="M316" s="84"/>
      <c r="N316" s="76">
        <f>N315*2</f>
        <v>0</v>
      </c>
      <c r="O316" s="77" t="s">
        <v>92</v>
      </c>
    </row>
    <row r="317" spans="1:15" ht="17.25" customHeight="1" thickTop="1" thickBot="1">
      <c r="B317" s="1"/>
      <c r="C317" s="1"/>
      <c r="D317" s="3"/>
      <c r="E317" s="1"/>
      <c r="F317" s="3"/>
      <c r="G317" s="3"/>
      <c r="H317" s="1"/>
      <c r="I317" s="1"/>
      <c r="J317" s="79" t="s">
        <v>97</v>
      </c>
      <c r="K317" s="80"/>
      <c r="L317" s="80"/>
      <c r="M317" s="81"/>
      <c r="N317" s="68">
        <f>ROUNDDOWN(N316*100/110,0)</f>
        <v>0</v>
      </c>
      <c r="O317" s="13" t="s">
        <v>2</v>
      </c>
    </row>
    <row r="318" spans="1:15" ht="17.25" customHeight="1" thickTop="1">
      <c r="A318" s="1"/>
      <c r="B318" s="1"/>
      <c r="C318" s="1"/>
      <c r="D318" s="3"/>
      <c r="E318" s="1"/>
      <c r="F318" s="3"/>
      <c r="G318" s="3"/>
      <c r="H318" s="1"/>
      <c r="I318" s="1"/>
      <c r="J318" s="1"/>
      <c r="K318" s="38"/>
      <c r="L318" s="38"/>
      <c r="M318" s="38"/>
      <c r="N318" s="39"/>
      <c r="O318" s="40"/>
    </row>
    <row r="319" spans="1:15" ht="17.25" customHeight="1">
      <c r="A319" s="1"/>
      <c r="B319" s="1"/>
      <c r="C319" s="1"/>
      <c r="D319" s="3"/>
      <c r="E319" s="1"/>
      <c r="F319" s="3"/>
      <c r="G319" s="3"/>
      <c r="H319" s="1"/>
      <c r="I319" s="1"/>
      <c r="J319" s="1"/>
      <c r="K319" s="38"/>
      <c r="L319" s="38"/>
      <c r="M319" s="38"/>
      <c r="N319" s="39"/>
      <c r="O319" s="40"/>
    </row>
    <row r="320" spans="1:15" ht="17.25" customHeight="1">
      <c r="A320" s="21" t="s">
        <v>37</v>
      </c>
      <c r="B320" s="21" t="s">
        <v>61</v>
      </c>
      <c r="C320" s="21"/>
      <c r="D320" s="3"/>
      <c r="E320" s="1"/>
      <c r="F320" s="3"/>
      <c r="G320" s="3"/>
      <c r="H320" s="1"/>
      <c r="I320" s="1"/>
      <c r="J320" s="1"/>
      <c r="K320" s="3"/>
      <c r="L320" s="1"/>
      <c r="M320" s="3"/>
    </row>
    <row r="321" spans="1:15" ht="17.25" customHeight="1">
      <c r="A321" s="4"/>
      <c r="B321" s="1"/>
      <c r="C321" s="1"/>
      <c r="D321" s="3"/>
      <c r="E321" s="48" t="s">
        <v>86</v>
      </c>
      <c r="F321" s="3"/>
      <c r="G321" s="3"/>
      <c r="H321" s="1"/>
      <c r="I321" s="1"/>
      <c r="J321" s="1"/>
      <c r="K321" s="3"/>
      <c r="L321" s="1"/>
      <c r="M321" s="3"/>
    </row>
    <row r="322" spans="1:15" ht="17.25" customHeight="1">
      <c r="A322" s="110" t="s">
        <v>83</v>
      </c>
      <c r="B322" s="111"/>
      <c r="C322" s="67"/>
      <c r="D322" s="69" t="s">
        <v>2</v>
      </c>
      <c r="E322" s="92" t="s">
        <v>80</v>
      </c>
      <c r="F322" s="93"/>
      <c r="G322" s="94">
        <v>98</v>
      </c>
      <c r="H322" s="95"/>
      <c r="I322" s="43" t="s">
        <v>82</v>
      </c>
      <c r="J322" s="90" t="s">
        <v>84</v>
      </c>
      <c r="K322" s="91"/>
      <c r="L322" s="47">
        <f>C322*G322*0.85</f>
        <v>0</v>
      </c>
      <c r="M322" s="66" t="s">
        <v>2</v>
      </c>
      <c r="N322" s="45"/>
    </row>
    <row r="323" spans="1:15" ht="17.25" customHeight="1">
      <c r="A323" s="112" t="s">
        <v>6</v>
      </c>
      <c r="B323" s="112"/>
      <c r="C323" s="67"/>
      <c r="D323" s="69" t="s">
        <v>2</v>
      </c>
      <c r="E323" s="54" t="s">
        <v>88</v>
      </c>
      <c r="F323" s="44"/>
      <c r="G323" s="39"/>
      <c r="H323" s="44"/>
      <c r="I323" s="44"/>
      <c r="J323" s="44"/>
      <c r="K323" s="44"/>
      <c r="L323" s="44"/>
      <c r="M323" s="44"/>
      <c r="N323" s="44"/>
    </row>
    <row r="324" spans="1:15" ht="17.25" customHeight="1">
      <c r="A324" s="112" t="s">
        <v>7</v>
      </c>
      <c r="B324" s="112"/>
      <c r="C324" s="67"/>
      <c r="D324" s="69" t="s">
        <v>2</v>
      </c>
      <c r="E324" s="54" t="s">
        <v>89</v>
      </c>
      <c r="F324" s="44"/>
      <c r="G324" s="44"/>
      <c r="H324" s="44"/>
      <c r="I324" s="44"/>
      <c r="J324" s="44"/>
      <c r="K324" s="44"/>
      <c r="L324" s="44"/>
      <c r="M324" s="44"/>
      <c r="N324" s="44"/>
    </row>
    <row r="325" spans="1:15" ht="17.25" customHeight="1">
      <c r="A325" s="14"/>
      <c r="B325" s="2"/>
      <c r="C325" s="15"/>
      <c r="D325" s="15"/>
      <c r="E325" s="72"/>
      <c r="F325" s="72"/>
      <c r="G325" s="72"/>
      <c r="H325" s="72"/>
      <c r="I325" s="72"/>
      <c r="J325" s="72"/>
      <c r="K325" s="72"/>
      <c r="L325" s="72"/>
      <c r="M325" s="72"/>
    </row>
    <row r="326" spans="1:15" ht="17.25" customHeight="1">
      <c r="A326" s="6"/>
      <c r="B326" s="88" t="s">
        <v>79</v>
      </c>
      <c r="C326" s="113"/>
      <c r="D326" s="89"/>
      <c r="E326" s="114" t="s">
        <v>0</v>
      </c>
      <c r="F326" s="115"/>
      <c r="G326" s="118" t="s">
        <v>5</v>
      </c>
      <c r="H326" s="119"/>
      <c r="I326" s="120"/>
      <c r="J326" s="88" t="s">
        <v>77</v>
      </c>
      <c r="K326" s="89"/>
      <c r="L326" s="88" t="s">
        <v>8</v>
      </c>
      <c r="M326" s="89"/>
      <c r="N326" s="88" t="s">
        <v>1</v>
      </c>
      <c r="O326" s="89"/>
    </row>
    <row r="327" spans="1:15" ht="17.25" customHeight="1">
      <c r="A327" s="7"/>
      <c r="B327" s="124" t="s">
        <v>9</v>
      </c>
      <c r="C327" s="125"/>
      <c r="D327" s="126"/>
      <c r="E327" s="116"/>
      <c r="F327" s="117"/>
      <c r="G327" s="121"/>
      <c r="H327" s="122"/>
      <c r="I327" s="123"/>
      <c r="J327" s="127" t="s">
        <v>78</v>
      </c>
      <c r="K327" s="128"/>
      <c r="L327" s="124" t="s">
        <v>10</v>
      </c>
      <c r="M327" s="126"/>
      <c r="N327" s="124" t="s">
        <v>87</v>
      </c>
      <c r="O327" s="126"/>
    </row>
    <row r="328" spans="1:15" ht="17.25" customHeight="1">
      <c r="A328" s="17" t="s">
        <v>12</v>
      </c>
      <c r="B328" s="106">
        <f>L322</f>
        <v>0</v>
      </c>
      <c r="C328" s="107"/>
      <c r="D328" s="9" t="s">
        <v>4</v>
      </c>
      <c r="E328" s="35">
        <f>C324</f>
        <v>0</v>
      </c>
      <c r="F328" s="9" t="s">
        <v>4</v>
      </c>
      <c r="G328" s="108">
        <v>9200</v>
      </c>
      <c r="H328" s="109"/>
      <c r="I328" s="22" t="s">
        <v>3</v>
      </c>
      <c r="J328" s="70">
        <f>E328*G328</f>
        <v>0</v>
      </c>
      <c r="K328" s="9" t="s">
        <v>2</v>
      </c>
      <c r="L328" s="56"/>
      <c r="M328" s="71" t="s">
        <v>2</v>
      </c>
      <c r="N328" s="70">
        <f>B328+J328-L328</f>
        <v>0</v>
      </c>
      <c r="O328" s="9" t="s">
        <v>2</v>
      </c>
    </row>
    <row r="329" spans="1:15" ht="17.25" customHeight="1">
      <c r="A329" s="17" t="s">
        <v>13</v>
      </c>
      <c r="B329" s="100">
        <f>B328</f>
        <v>0</v>
      </c>
      <c r="C329" s="101"/>
      <c r="D329" s="8" t="s">
        <v>4</v>
      </c>
      <c r="E329" s="36">
        <f>C324</f>
        <v>0</v>
      </c>
      <c r="F329" s="8" t="s">
        <v>4</v>
      </c>
      <c r="G329" s="98">
        <v>8900</v>
      </c>
      <c r="H329" s="99"/>
      <c r="I329" s="23" t="s">
        <v>3</v>
      </c>
      <c r="J329" s="33">
        <f t="shared" ref="J329:J339" si="39">E329*G329</f>
        <v>0</v>
      </c>
      <c r="K329" s="8" t="s">
        <v>2</v>
      </c>
      <c r="L329" s="57"/>
      <c r="M329" s="8" t="s">
        <v>2</v>
      </c>
      <c r="N329" s="33">
        <f t="shared" ref="N329:N339" si="40">B329+J329-L329</f>
        <v>0</v>
      </c>
      <c r="O329" s="8" t="s">
        <v>2</v>
      </c>
    </row>
    <row r="330" spans="1:15" ht="17.25" customHeight="1">
      <c r="A330" s="17" t="s">
        <v>14</v>
      </c>
      <c r="B330" s="100">
        <f t="shared" ref="B330:B339" si="41">B329</f>
        <v>0</v>
      </c>
      <c r="C330" s="101"/>
      <c r="D330" s="8" t="s">
        <v>4</v>
      </c>
      <c r="E330" s="36">
        <f>C324</f>
        <v>0</v>
      </c>
      <c r="F330" s="8" t="s">
        <v>4</v>
      </c>
      <c r="G330" s="98">
        <v>7000</v>
      </c>
      <c r="H330" s="99"/>
      <c r="I330" s="23" t="s">
        <v>3</v>
      </c>
      <c r="J330" s="33">
        <f t="shared" si="39"/>
        <v>0</v>
      </c>
      <c r="K330" s="8" t="s">
        <v>4</v>
      </c>
      <c r="L330" s="57"/>
      <c r="M330" s="8" t="s">
        <v>4</v>
      </c>
      <c r="N330" s="33">
        <f t="shared" si="40"/>
        <v>0</v>
      </c>
      <c r="O330" s="8" t="s">
        <v>4</v>
      </c>
    </row>
    <row r="331" spans="1:15" ht="17.25" customHeight="1">
      <c r="A331" s="17" t="s">
        <v>15</v>
      </c>
      <c r="B331" s="100">
        <f t="shared" si="41"/>
        <v>0</v>
      </c>
      <c r="C331" s="101"/>
      <c r="D331" s="8" t="s">
        <v>4</v>
      </c>
      <c r="E331" s="36">
        <f>C324</f>
        <v>0</v>
      </c>
      <c r="F331" s="8" t="s">
        <v>4</v>
      </c>
      <c r="G331" s="98">
        <v>3200</v>
      </c>
      <c r="H331" s="99"/>
      <c r="I331" s="23" t="s">
        <v>3</v>
      </c>
      <c r="J331" s="33">
        <f t="shared" si="39"/>
        <v>0</v>
      </c>
      <c r="K331" s="8" t="s">
        <v>4</v>
      </c>
      <c r="L331" s="57"/>
      <c r="M331" s="8" t="s">
        <v>4</v>
      </c>
      <c r="N331" s="33">
        <f t="shared" si="40"/>
        <v>0</v>
      </c>
      <c r="O331" s="8" t="s">
        <v>4</v>
      </c>
    </row>
    <row r="332" spans="1:15" ht="17.25" customHeight="1">
      <c r="A332" s="17" t="s">
        <v>16</v>
      </c>
      <c r="B332" s="100">
        <f t="shared" si="41"/>
        <v>0</v>
      </c>
      <c r="C332" s="101"/>
      <c r="D332" s="8" t="s">
        <v>4</v>
      </c>
      <c r="E332" s="36">
        <f>C324</f>
        <v>0</v>
      </c>
      <c r="F332" s="8" t="s">
        <v>4</v>
      </c>
      <c r="G332" s="98">
        <v>3200</v>
      </c>
      <c r="H332" s="99"/>
      <c r="I332" s="23" t="s">
        <v>3</v>
      </c>
      <c r="J332" s="33">
        <f t="shared" si="39"/>
        <v>0</v>
      </c>
      <c r="K332" s="8" t="s">
        <v>4</v>
      </c>
      <c r="L332" s="57"/>
      <c r="M332" s="8" t="s">
        <v>4</v>
      </c>
      <c r="N332" s="33">
        <f t="shared" si="40"/>
        <v>0</v>
      </c>
      <c r="O332" s="8" t="s">
        <v>4</v>
      </c>
    </row>
    <row r="333" spans="1:15" ht="17.25" customHeight="1">
      <c r="A333" s="17" t="s">
        <v>17</v>
      </c>
      <c r="B333" s="100">
        <f t="shared" si="41"/>
        <v>0</v>
      </c>
      <c r="C333" s="101"/>
      <c r="D333" s="8" t="s">
        <v>4</v>
      </c>
      <c r="E333" s="36">
        <f>C324</f>
        <v>0</v>
      </c>
      <c r="F333" s="8" t="s">
        <v>4</v>
      </c>
      <c r="G333" s="98">
        <v>5800</v>
      </c>
      <c r="H333" s="99"/>
      <c r="I333" s="23" t="s">
        <v>3</v>
      </c>
      <c r="J333" s="33">
        <f t="shared" si="39"/>
        <v>0</v>
      </c>
      <c r="K333" s="8" t="s">
        <v>4</v>
      </c>
      <c r="L333" s="57"/>
      <c r="M333" s="8" t="s">
        <v>4</v>
      </c>
      <c r="N333" s="33">
        <f t="shared" si="40"/>
        <v>0</v>
      </c>
      <c r="O333" s="8" t="s">
        <v>4</v>
      </c>
    </row>
    <row r="334" spans="1:15" ht="17.25" customHeight="1">
      <c r="A334" s="17" t="s">
        <v>18</v>
      </c>
      <c r="B334" s="100">
        <f t="shared" si="41"/>
        <v>0</v>
      </c>
      <c r="C334" s="101"/>
      <c r="D334" s="8" t="s">
        <v>4</v>
      </c>
      <c r="E334" s="36">
        <f>C323</f>
        <v>0</v>
      </c>
      <c r="F334" s="8" t="s">
        <v>4</v>
      </c>
      <c r="G334" s="98">
        <v>10900</v>
      </c>
      <c r="H334" s="99"/>
      <c r="I334" s="23" t="s">
        <v>28</v>
      </c>
      <c r="J334" s="33">
        <f t="shared" si="39"/>
        <v>0</v>
      </c>
      <c r="K334" s="8" t="s">
        <v>4</v>
      </c>
      <c r="L334" s="57"/>
      <c r="M334" s="8" t="s">
        <v>4</v>
      </c>
      <c r="N334" s="33">
        <f t="shared" si="40"/>
        <v>0</v>
      </c>
      <c r="O334" s="8" t="s">
        <v>4</v>
      </c>
    </row>
    <row r="335" spans="1:15" ht="17.25" customHeight="1">
      <c r="A335" s="17" t="s">
        <v>19</v>
      </c>
      <c r="B335" s="100">
        <f t="shared" si="41"/>
        <v>0</v>
      </c>
      <c r="C335" s="101"/>
      <c r="D335" s="8" t="s">
        <v>4</v>
      </c>
      <c r="E335" s="36">
        <f>C323</f>
        <v>0</v>
      </c>
      <c r="F335" s="8" t="s">
        <v>4</v>
      </c>
      <c r="G335" s="98">
        <v>5400</v>
      </c>
      <c r="H335" s="99"/>
      <c r="I335" s="23" t="s">
        <v>3</v>
      </c>
      <c r="J335" s="33">
        <f t="shared" si="39"/>
        <v>0</v>
      </c>
      <c r="K335" s="8" t="s">
        <v>4</v>
      </c>
      <c r="L335" s="57"/>
      <c r="M335" s="8" t="s">
        <v>4</v>
      </c>
      <c r="N335" s="33">
        <f t="shared" si="40"/>
        <v>0</v>
      </c>
      <c r="O335" s="8" t="s">
        <v>4</v>
      </c>
    </row>
    <row r="336" spans="1:15" ht="17.25" customHeight="1">
      <c r="A336" s="17" t="s">
        <v>20</v>
      </c>
      <c r="B336" s="100">
        <f t="shared" si="41"/>
        <v>0</v>
      </c>
      <c r="C336" s="101"/>
      <c r="D336" s="8" t="s">
        <v>4</v>
      </c>
      <c r="E336" s="36">
        <f>C323</f>
        <v>0</v>
      </c>
      <c r="F336" s="8" t="s">
        <v>4</v>
      </c>
      <c r="G336" s="98">
        <v>11900</v>
      </c>
      <c r="H336" s="99"/>
      <c r="I336" s="23" t="s">
        <v>3</v>
      </c>
      <c r="J336" s="33">
        <f t="shared" si="39"/>
        <v>0</v>
      </c>
      <c r="K336" s="8" t="s">
        <v>4</v>
      </c>
      <c r="L336" s="57"/>
      <c r="M336" s="8" t="s">
        <v>4</v>
      </c>
      <c r="N336" s="33">
        <f t="shared" si="40"/>
        <v>0</v>
      </c>
      <c r="O336" s="8" t="s">
        <v>4</v>
      </c>
    </row>
    <row r="337" spans="1:15" ht="17.25" customHeight="1">
      <c r="A337" s="17" t="s">
        <v>21</v>
      </c>
      <c r="B337" s="100">
        <f t="shared" si="41"/>
        <v>0</v>
      </c>
      <c r="C337" s="101"/>
      <c r="D337" s="8" t="s">
        <v>4</v>
      </c>
      <c r="E337" s="36">
        <f>C324</f>
        <v>0</v>
      </c>
      <c r="F337" s="8" t="s">
        <v>4</v>
      </c>
      <c r="G337" s="98">
        <v>5200</v>
      </c>
      <c r="H337" s="99"/>
      <c r="I337" s="23" t="s">
        <v>3</v>
      </c>
      <c r="J337" s="33">
        <f t="shared" si="39"/>
        <v>0</v>
      </c>
      <c r="K337" s="8" t="s">
        <v>4</v>
      </c>
      <c r="L337" s="57"/>
      <c r="M337" s="8" t="s">
        <v>4</v>
      </c>
      <c r="N337" s="33">
        <f t="shared" si="40"/>
        <v>0</v>
      </c>
      <c r="O337" s="8" t="s">
        <v>4</v>
      </c>
    </row>
    <row r="338" spans="1:15" ht="17.25" customHeight="1">
      <c r="A338" s="17" t="s">
        <v>22</v>
      </c>
      <c r="B338" s="100">
        <f t="shared" si="41"/>
        <v>0</v>
      </c>
      <c r="C338" s="101"/>
      <c r="D338" s="8" t="s">
        <v>4</v>
      </c>
      <c r="E338" s="36">
        <f>C324</f>
        <v>0</v>
      </c>
      <c r="F338" s="8" t="s">
        <v>4</v>
      </c>
      <c r="G338" s="98">
        <v>5400</v>
      </c>
      <c r="H338" s="99"/>
      <c r="I338" s="23" t="s">
        <v>3</v>
      </c>
      <c r="J338" s="33">
        <f t="shared" si="39"/>
        <v>0</v>
      </c>
      <c r="K338" s="8" t="s">
        <v>4</v>
      </c>
      <c r="L338" s="57"/>
      <c r="M338" s="8" t="s">
        <v>4</v>
      </c>
      <c r="N338" s="33">
        <f t="shared" si="40"/>
        <v>0</v>
      </c>
      <c r="O338" s="8" t="s">
        <v>4</v>
      </c>
    </row>
    <row r="339" spans="1:15" ht="17.25" customHeight="1">
      <c r="A339" s="18" t="s">
        <v>23</v>
      </c>
      <c r="B339" s="102">
        <f t="shared" si="41"/>
        <v>0</v>
      </c>
      <c r="C339" s="103"/>
      <c r="D339" s="10" t="s">
        <v>4</v>
      </c>
      <c r="E339" s="37">
        <f>C324</f>
        <v>0</v>
      </c>
      <c r="F339" s="10" t="s">
        <v>4</v>
      </c>
      <c r="G339" s="104">
        <v>7300</v>
      </c>
      <c r="H339" s="105"/>
      <c r="I339" s="24" t="s">
        <v>3</v>
      </c>
      <c r="J339" s="34">
        <f t="shared" si="39"/>
        <v>0</v>
      </c>
      <c r="K339" s="29" t="s">
        <v>4</v>
      </c>
      <c r="L339" s="58"/>
      <c r="M339" s="29" t="s">
        <v>4</v>
      </c>
      <c r="N339" s="62">
        <f t="shared" si="40"/>
        <v>0</v>
      </c>
      <c r="O339" s="29" t="s">
        <v>4</v>
      </c>
    </row>
    <row r="340" spans="1:15" ht="17.25" customHeight="1">
      <c r="A340" s="65" t="s">
        <v>90</v>
      </c>
      <c r="B340" s="19"/>
      <c r="C340" s="19"/>
      <c r="D340" s="19"/>
      <c r="E340" s="19"/>
      <c r="F340" s="19"/>
      <c r="G340" s="28"/>
      <c r="H340" s="19"/>
      <c r="I340" s="19"/>
      <c r="J340" s="85" t="s">
        <v>95</v>
      </c>
      <c r="K340" s="86"/>
      <c r="L340" s="86"/>
      <c r="M340" s="87"/>
      <c r="N340" s="74">
        <f>SUM(N328:N339)</f>
        <v>0</v>
      </c>
      <c r="O340" s="75" t="s">
        <v>2</v>
      </c>
    </row>
    <row r="341" spans="1:15" ht="17.25" customHeight="1" thickBot="1">
      <c r="A341" s="48" t="s">
        <v>91</v>
      </c>
      <c r="B341" s="1"/>
      <c r="C341" s="1"/>
      <c r="D341" s="3"/>
      <c r="E341" s="1"/>
      <c r="F341" s="3"/>
      <c r="G341" s="3"/>
      <c r="H341" s="1"/>
      <c r="I341" s="1"/>
      <c r="J341" s="82" t="s">
        <v>96</v>
      </c>
      <c r="K341" s="83"/>
      <c r="L341" s="83"/>
      <c r="M341" s="84"/>
      <c r="N341" s="76">
        <f>N340*2</f>
        <v>0</v>
      </c>
      <c r="O341" s="77" t="s">
        <v>92</v>
      </c>
    </row>
    <row r="342" spans="1:15" ht="17.25" customHeight="1" thickTop="1" thickBot="1">
      <c r="A342" s="48"/>
      <c r="B342" s="1"/>
      <c r="C342" s="1"/>
      <c r="D342" s="3"/>
      <c r="E342" s="1"/>
      <c r="F342" s="3"/>
      <c r="G342" s="3"/>
      <c r="H342" s="1"/>
      <c r="I342" s="1"/>
      <c r="J342" s="79" t="s">
        <v>97</v>
      </c>
      <c r="K342" s="80"/>
      <c r="L342" s="80"/>
      <c r="M342" s="81"/>
      <c r="N342" s="68">
        <f>ROUNDDOWN(N341*100/110,0)</f>
        <v>0</v>
      </c>
      <c r="O342" s="13" t="s">
        <v>2</v>
      </c>
    </row>
    <row r="343" spans="1:15" ht="17.25" customHeight="1" thickTop="1">
      <c r="A343" s="1"/>
      <c r="B343" s="1"/>
      <c r="C343" s="1"/>
      <c r="D343" s="3"/>
      <c r="E343" s="1"/>
      <c r="F343" s="3"/>
      <c r="G343" s="3"/>
      <c r="H343" s="1"/>
      <c r="I343" s="1"/>
      <c r="J343" s="1"/>
      <c r="K343" s="38"/>
      <c r="L343" s="38"/>
      <c r="M343" s="38"/>
      <c r="N343" s="39"/>
      <c r="O343" s="40"/>
    </row>
    <row r="344" spans="1:15" ht="17.25" customHeight="1">
      <c r="A344" s="21" t="s">
        <v>38</v>
      </c>
      <c r="B344" s="21" t="s">
        <v>62</v>
      </c>
      <c r="C344" s="21"/>
      <c r="D344" s="3"/>
      <c r="E344" s="1"/>
      <c r="F344" s="3"/>
      <c r="G344" s="3"/>
      <c r="H344" s="1"/>
      <c r="I344" s="1"/>
      <c r="J344" s="1"/>
      <c r="K344" s="3"/>
      <c r="L344" s="1"/>
      <c r="M344" s="3"/>
    </row>
    <row r="345" spans="1:15" ht="17.25" customHeight="1">
      <c r="A345" s="4"/>
      <c r="B345" s="1"/>
      <c r="C345" s="1"/>
      <c r="D345" s="3"/>
      <c r="E345" s="48" t="s">
        <v>86</v>
      </c>
      <c r="F345" s="3"/>
      <c r="G345" s="3"/>
      <c r="H345" s="1"/>
      <c r="I345" s="1"/>
      <c r="J345" s="1"/>
      <c r="K345" s="3"/>
      <c r="L345" s="1"/>
      <c r="M345" s="3"/>
    </row>
    <row r="346" spans="1:15" ht="17.25" customHeight="1">
      <c r="A346" s="110" t="s">
        <v>83</v>
      </c>
      <c r="B346" s="111"/>
      <c r="C346" s="67"/>
      <c r="D346" s="69" t="s">
        <v>2</v>
      </c>
      <c r="E346" s="92" t="s">
        <v>80</v>
      </c>
      <c r="F346" s="93"/>
      <c r="G346" s="94">
        <v>151</v>
      </c>
      <c r="H346" s="95"/>
      <c r="I346" s="43" t="s">
        <v>82</v>
      </c>
      <c r="J346" s="90" t="s">
        <v>84</v>
      </c>
      <c r="K346" s="91"/>
      <c r="L346" s="47">
        <f>C346*G346*0.85</f>
        <v>0</v>
      </c>
      <c r="M346" s="66" t="s">
        <v>2</v>
      </c>
      <c r="N346" s="45"/>
    </row>
    <row r="347" spans="1:15" ht="17.25" customHeight="1">
      <c r="A347" s="112" t="s">
        <v>6</v>
      </c>
      <c r="B347" s="112"/>
      <c r="C347" s="67"/>
      <c r="D347" s="69" t="s">
        <v>2</v>
      </c>
      <c r="E347" s="54" t="s">
        <v>88</v>
      </c>
      <c r="F347" s="44"/>
      <c r="G347" s="39"/>
      <c r="H347" s="44"/>
      <c r="I347" s="44"/>
      <c r="J347" s="44"/>
      <c r="K347" s="44"/>
      <c r="L347" s="44"/>
      <c r="M347" s="44"/>
      <c r="N347" s="44"/>
    </row>
    <row r="348" spans="1:15" ht="17.25" customHeight="1">
      <c r="A348" s="112" t="s">
        <v>7</v>
      </c>
      <c r="B348" s="112"/>
      <c r="C348" s="67"/>
      <c r="D348" s="69" t="s">
        <v>2</v>
      </c>
      <c r="E348" s="54" t="s">
        <v>89</v>
      </c>
      <c r="F348" s="44"/>
      <c r="G348" s="44"/>
      <c r="H348" s="44"/>
      <c r="I348" s="44"/>
      <c r="J348" s="44"/>
      <c r="K348" s="44"/>
      <c r="L348" s="44"/>
      <c r="M348" s="44"/>
      <c r="N348" s="44"/>
    </row>
    <row r="349" spans="1:15" ht="17.25" customHeight="1">
      <c r="A349" s="14"/>
      <c r="B349" s="2"/>
      <c r="C349" s="15"/>
      <c r="D349" s="15"/>
      <c r="E349" s="72"/>
      <c r="F349" s="72"/>
      <c r="G349" s="72"/>
      <c r="H349" s="72"/>
      <c r="I349" s="72"/>
      <c r="J349" s="72"/>
      <c r="K349" s="72"/>
      <c r="L349" s="72"/>
      <c r="M349" s="72"/>
    </row>
    <row r="350" spans="1:15" ht="17.25" customHeight="1">
      <c r="A350" s="6"/>
      <c r="B350" s="88" t="s">
        <v>79</v>
      </c>
      <c r="C350" s="113"/>
      <c r="D350" s="89"/>
      <c r="E350" s="114" t="s">
        <v>0</v>
      </c>
      <c r="F350" s="115"/>
      <c r="G350" s="118" t="s">
        <v>5</v>
      </c>
      <c r="H350" s="119"/>
      <c r="I350" s="120"/>
      <c r="J350" s="88" t="s">
        <v>77</v>
      </c>
      <c r="K350" s="89"/>
      <c r="L350" s="88" t="s">
        <v>8</v>
      </c>
      <c r="M350" s="89"/>
      <c r="N350" s="88" t="s">
        <v>1</v>
      </c>
      <c r="O350" s="89"/>
    </row>
    <row r="351" spans="1:15" ht="17.25" customHeight="1">
      <c r="A351" s="7"/>
      <c r="B351" s="124" t="s">
        <v>9</v>
      </c>
      <c r="C351" s="125"/>
      <c r="D351" s="126"/>
      <c r="E351" s="116"/>
      <c r="F351" s="117"/>
      <c r="G351" s="121"/>
      <c r="H351" s="122"/>
      <c r="I351" s="123"/>
      <c r="J351" s="127" t="s">
        <v>78</v>
      </c>
      <c r="K351" s="128"/>
      <c r="L351" s="124" t="s">
        <v>10</v>
      </c>
      <c r="M351" s="126"/>
      <c r="N351" s="124" t="s">
        <v>87</v>
      </c>
      <c r="O351" s="126"/>
    </row>
    <row r="352" spans="1:15" ht="17.25" customHeight="1">
      <c r="A352" s="17" t="s">
        <v>12</v>
      </c>
      <c r="B352" s="106">
        <f>L346</f>
        <v>0</v>
      </c>
      <c r="C352" s="107"/>
      <c r="D352" s="9" t="s">
        <v>4</v>
      </c>
      <c r="E352" s="35">
        <f>C348</f>
        <v>0</v>
      </c>
      <c r="F352" s="9" t="s">
        <v>4</v>
      </c>
      <c r="G352" s="108">
        <v>15400</v>
      </c>
      <c r="H352" s="109"/>
      <c r="I352" s="22" t="s">
        <v>3</v>
      </c>
      <c r="J352" s="70">
        <f>E352*G352</f>
        <v>0</v>
      </c>
      <c r="K352" s="9" t="s">
        <v>2</v>
      </c>
      <c r="L352" s="56"/>
      <c r="M352" s="71" t="s">
        <v>2</v>
      </c>
      <c r="N352" s="70">
        <f>B352+J352-L352</f>
        <v>0</v>
      </c>
      <c r="O352" s="9" t="s">
        <v>2</v>
      </c>
    </row>
    <row r="353" spans="1:15" ht="17.25" customHeight="1">
      <c r="A353" s="17" t="s">
        <v>13</v>
      </c>
      <c r="B353" s="100">
        <f>B352</f>
        <v>0</v>
      </c>
      <c r="C353" s="101"/>
      <c r="D353" s="8" t="s">
        <v>4</v>
      </c>
      <c r="E353" s="36">
        <f>C348</f>
        <v>0</v>
      </c>
      <c r="F353" s="8" t="s">
        <v>4</v>
      </c>
      <c r="G353" s="98">
        <v>15800</v>
      </c>
      <c r="H353" s="99"/>
      <c r="I353" s="23" t="s">
        <v>3</v>
      </c>
      <c r="J353" s="33">
        <f t="shared" ref="J353:J363" si="42">E353*G353</f>
        <v>0</v>
      </c>
      <c r="K353" s="8" t="s">
        <v>2</v>
      </c>
      <c r="L353" s="57"/>
      <c r="M353" s="8" t="s">
        <v>2</v>
      </c>
      <c r="N353" s="33">
        <f t="shared" ref="N353:N363" si="43">B353+J353-L353</f>
        <v>0</v>
      </c>
      <c r="O353" s="8" t="s">
        <v>2</v>
      </c>
    </row>
    <row r="354" spans="1:15" ht="17.25" customHeight="1">
      <c r="A354" s="17" t="s">
        <v>14</v>
      </c>
      <c r="B354" s="100">
        <f t="shared" ref="B354:B363" si="44">B353</f>
        <v>0</v>
      </c>
      <c r="C354" s="101"/>
      <c r="D354" s="8" t="s">
        <v>4</v>
      </c>
      <c r="E354" s="36">
        <f>C348</f>
        <v>0</v>
      </c>
      <c r="F354" s="8" t="s">
        <v>4</v>
      </c>
      <c r="G354" s="98">
        <v>12400</v>
      </c>
      <c r="H354" s="99"/>
      <c r="I354" s="23" t="s">
        <v>3</v>
      </c>
      <c r="J354" s="33">
        <f t="shared" si="42"/>
        <v>0</v>
      </c>
      <c r="K354" s="8" t="s">
        <v>4</v>
      </c>
      <c r="L354" s="57"/>
      <c r="M354" s="8" t="s">
        <v>4</v>
      </c>
      <c r="N354" s="33">
        <f t="shared" si="43"/>
        <v>0</v>
      </c>
      <c r="O354" s="8" t="s">
        <v>4</v>
      </c>
    </row>
    <row r="355" spans="1:15" ht="17.25" customHeight="1">
      <c r="A355" s="17" t="s">
        <v>15</v>
      </c>
      <c r="B355" s="100">
        <f t="shared" si="44"/>
        <v>0</v>
      </c>
      <c r="C355" s="101"/>
      <c r="D355" s="8" t="s">
        <v>4</v>
      </c>
      <c r="E355" s="36">
        <f>C348</f>
        <v>0</v>
      </c>
      <c r="F355" s="8" t="s">
        <v>4</v>
      </c>
      <c r="G355" s="98">
        <v>8500</v>
      </c>
      <c r="H355" s="99"/>
      <c r="I355" s="23" t="s">
        <v>3</v>
      </c>
      <c r="J355" s="33">
        <f t="shared" si="42"/>
        <v>0</v>
      </c>
      <c r="K355" s="8" t="s">
        <v>4</v>
      </c>
      <c r="L355" s="57"/>
      <c r="M355" s="8" t="s">
        <v>4</v>
      </c>
      <c r="N355" s="33">
        <f t="shared" si="43"/>
        <v>0</v>
      </c>
      <c r="O355" s="8" t="s">
        <v>4</v>
      </c>
    </row>
    <row r="356" spans="1:15" ht="17.25" customHeight="1">
      <c r="A356" s="17" t="s">
        <v>16</v>
      </c>
      <c r="B356" s="100">
        <f t="shared" si="44"/>
        <v>0</v>
      </c>
      <c r="C356" s="101"/>
      <c r="D356" s="8" t="s">
        <v>4</v>
      </c>
      <c r="E356" s="36">
        <f>C348</f>
        <v>0</v>
      </c>
      <c r="F356" s="8" t="s">
        <v>4</v>
      </c>
      <c r="G356" s="98">
        <v>9600</v>
      </c>
      <c r="H356" s="99"/>
      <c r="I356" s="23" t="s">
        <v>3</v>
      </c>
      <c r="J356" s="33">
        <f t="shared" si="42"/>
        <v>0</v>
      </c>
      <c r="K356" s="8" t="s">
        <v>4</v>
      </c>
      <c r="L356" s="57"/>
      <c r="M356" s="8" t="s">
        <v>4</v>
      </c>
      <c r="N356" s="33">
        <f t="shared" si="43"/>
        <v>0</v>
      </c>
      <c r="O356" s="8" t="s">
        <v>4</v>
      </c>
    </row>
    <row r="357" spans="1:15" ht="17.25" customHeight="1">
      <c r="A357" s="17" t="s">
        <v>17</v>
      </c>
      <c r="B357" s="100">
        <f t="shared" si="44"/>
        <v>0</v>
      </c>
      <c r="C357" s="101"/>
      <c r="D357" s="8" t="s">
        <v>4</v>
      </c>
      <c r="E357" s="36">
        <f>C348</f>
        <v>0</v>
      </c>
      <c r="F357" s="8" t="s">
        <v>4</v>
      </c>
      <c r="G357" s="98">
        <v>14600</v>
      </c>
      <c r="H357" s="99"/>
      <c r="I357" s="23" t="s">
        <v>3</v>
      </c>
      <c r="J357" s="33">
        <f t="shared" si="42"/>
        <v>0</v>
      </c>
      <c r="K357" s="8" t="s">
        <v>4</v>
      </c>
      <c r="L357" s="57"/>
      <c r="M357" s="8" t="s">
        <v>4</v>
      </c>
      <c r="N357" s="33">
        <f t="shared" si="43"/>
        <v>0</v>
      </c>
      <c r="O357" s="8" t="s">
        <v>4</v>
      </c>
    </row>
    <row r="358" spans="1:15" ht="17.25" customHeight="1">
      <c r="A358" s="17" t="s">
        <v>18</v>
      </c>
      <c r="B358" s="100">
        <f t="shared" si="44"/>
        <v>0</v>
      </c>
      <c r="C358" s="101"/>
      <c r="D358" s="8" t="s">
        <v>4</v>
      </c>
      <c r="E358" s="36">
        <f>C347</f>
        <v>0</v>
      </c>
      <c r="F358" s="8" t="s">
        <v>4</v>
      </c>
      <c r="G358" s="98">
        <v>18900</v>
      </c>
      <c r="H358" s="99"/>
      <c r="I358" s="23" t="s">
        <v>3</v>
      </c>
      <c r="J358" s="33">
        <f t="shared" si="42"/>
        <v>0</v>
      </c>
      <c r="K358" s="8" t="s">
        <v>4</v>
      </c>
      <c r="L358" s="57"/>
      <c r="M358" s="8" t="s">
        <v>4</v>
      </c>
      <c r="N358" s="33">
        <f t="shared" si="43"/>
        <v>0</v>
      </c>
      <c r="O358" s="8" t="s">
        <v>4</v>
      </c>
    </row>
    <row r="359" spans="1:15" ht="17.25" customHeight="1">
      <c r="A359" s="17" t="s">
        <v>19</v>
      </c>
      <c r="B359" s="100">
        <f t="shared" si="44"/>
        <v>0</v>
      </c>
      <c r="C359" s="101"/>
      <c r="D359" s="8" t="s">
        <v>4</v>
      </c>
      <c r="E359" s="36">
        <f>C347</f>
        <v>0</v>
      </c>
      <c r="F359" s="8" t="s">
        <v>4</v>
      </c>
      <c r="G359" s="98">
        <v>8200</v>
      </c>
      <c r="H359" s="99"/>
      <c r="I359" s="23" t="s">
        <v>3</v>
      </c>
      <c r="J359" s="33">
        <f t="shared" si="42"/>
        <v>0</v>
      </c>
      <c r="K359" s="8" t="s">
        <v>4</v>
      </c>
      <c r="L359" s="57"/>
      <c r="M359" s="8" t="s">
        <v>4</v>
      </c>
      <c r="N359" s="33">
        <f t="shared" si="43"/>
        <v>0</v>
      </c>
      <c r="O359" s="8" t="s">
        <v>4</v>
      </c>
    </row>
    <row r="360" spans="1:15" ht="17.25" customHeight="1">
      <c r="A360" s="17" t="s">
        <v>20</v>
      </c>
      <c r="B360" s="100">
        <f t="shared" si="44"/>
        <v>0</v>
      </c>
      <c r="C360" s="101"/>
      <c r="D360" s="8" t="s">
        <v>4</v>
      </c>
      <c r="E360" s="36">
        <f>C347</f>
        <v>0</v>
      </c>
      <c r="F360" s="8" t="s">
        <v>4</v>
      </c>
      <c r="G360" s="98">
        <v>19400</v>
      </c>
      <c r="H360" s="99"/>
      <c r="I360" s="23" t="s">
        <v>3</v>
      </c>
      <c r="J360" s="33">
        <f t="shared" si="42"/>
        <v>0</v>
      </c>
      <c r="K360" s="8" t="s">
        <v>4</v>
      </c>
      <c r="L360" s="57"/>
      <c r="M360" s="8" t="s">
        <v>4</v>
      </c>
      <c r="N360" s="33">
        <f t="shared" si="43"/>
        <v>0</v>
      </c>
      <c r="O360" s="8" t="s">
        <v>4</v>
      </c>
    </row>
    <row r="361" spans="1:15" ht="17.25" customHeight="1">
      <c r="A361" s="17" t="s">
        <v>21</v>
      </c>
      <c r="B361" s="100">
        <f t="shared" si="44"/>
        <v>0</v>
      </c>
      <c r="C361" s="101"/>
      <c r="D361" s="8" t="s">
        <v>4</v>
      </c>
      <c r="E361" s="36">
        <f>C348</f>
        <v>0</v>
      </c>
      <c r="F361" s="8" t="s">
        <v>4</v>
      </c>
      <c r="G361" s="98">
        <v>10800</v>
      </c>
      <c r="H361" s="99"/>
      <c r="I361" s="23" t="s">
        <v>3</v>
      </c>
      <c r="J361" s="33">
        <f t="shared" si="42"/>
        <v>0</v>
      </c>
      <c r="K361" s="8" t="s">
        <v>4</v>
      </c>
      <c r="L361" s="57"/>
      <c r="M361" s="8" t="s">
        <v>4</v>
      </c>
      <c r="N361" s="33">
        <f t="shared" si="43"/>
        <v>0</v>
      </c>
      <c r="O361" s="8" t="s">
        <v>4</v>
      </c>
    </row>
    <row r="362" spans="1:15" ht="17.25" customHeight="1">
      <c r="A362" s="17" t="s">
        <v>22</v>
      </c>
      <c r="B362" s="100">
        <f t="shared" si="44"/>
        <v>0</v>
      </c>
      <c r="C362" s="101"/>
      <c r="D362" s="8" t="s">
        <v>4</v>
      </c>
      <c r="E362" s="36">
        <f>C348</f>
        <v>0</v>
      </c>
      <c r="F362" s="8" t="s">
        <v>4</v>
      </c>
      <c r="G362" s="98">
        <v>9400</v>
      </c>
      <c r="H362" s="99"/>
      <c r="I362" s="23" t="s">
        <v>3</v>
      </c>
      <c r="J362" s="33">
        <f t="shared" si="42"/>
        <v>0</v>
      </c>
      <c r="K362" s="8" t="s">
        <v>4</v>
      </c>
      <c r="L362" s="57"/>
      <c r="M362" s="8" t="s">
        <v>4</v>
      </c>
      <c r="N362" s="33">
        <f t="shared" si="43"/>
        <v>0</v>
      </c>
      <c r="O362" s="8" t="s">
        <v>4</v>
      </c>
    </row>
    <row r="363" spans="1:15" ht="17.25" customHeight="1">
      <c r="A363" s="18" t="s">
        <v>23</v>
      </c>
      <c r="B363" s="102">
        <f t="shared" si="44"/>
        <v>0</v>
      </c>
      <c r="C363" s="103"/>
      <c r="D363" s="10" t="s">
        <v>4</v>
      </c>
      <c r="E363" s="37">
        <f>C348</f>
        <v>0</v>
      </c>
      <c r="F363" s="10" t="s">
        <v>4</v>
      </c>
      <c r="G363" s="104">
        <v>12900</v>
      </c>
      <c r="H363" s="105"/>
      <c r="I363" s="24" t="s">
        <v>3</v>
      </c>
      <c r="J363" s="34">
        <f t="shared" si="42"/>
        <v>0</v>
      </c>
      <c r="K363" s="29" t="s">
        <v>4</v>
      </c>
      <c r="L363" s="58"/>
      <c r="M363" s="29" t="s">
        <v>4</v>
      </c>
      <c r="N363" s="62">
        <f t="shared" si="43"/>
        <v>0</v>
      </c>
      <c r="O363" s="29" t="s">
        <v>4</v>
      </c>
    </row>
    <row r="364" spans="1:15" ht="17.25" customHeight="1">
      <c r="A364" s="65" t="s">
        <v>90</v>
      </c>
      <c r="B364" s="19"/>
      <c r="C364" s="19"/>
      <c r="D364" s="19"/>
      <c r="E364" s="19"/>
      <c r="F364" s="19"/>
      <c r="G364" s="28"/>
      <c r="H364" s="19"/>
      <c r="I364" s="19"/>
      <c r="J364" s="85" t="s">
        <v>95</v>
      </c>
      <c r="K364" s="86"/>
      <c r="L364" s="86"/>
      <c r="M364" s="87"/>
      <c r="N364" s="74">
        <f>SUM(N352:N363)</f>
        <v>0</v>
      </c>
      <c r="O364" s="75" t="s">
        <v>2</v>
      </c>
    </row>
    <row r="365" spans="1:15" ht="17.25" customHeight="1" thickBot="1">
      <c r="A365" s="48" t="s">
        <v>91</v>
      </c>
      <c r="B365" s="1"/>
      <c r="C365" s="1"/>
      <c r="D365" s="3"/>
      <c r="E365" s="1"/>
      <c r="F365" s="3"/>
      <c r="G365" s="3"/>
      <c r="H365" s="1"/>
      <c r="I365" s="1"/>
      <c r="J365" s="82" t="s">
        <v>96</v>
      </c>
      <c r="K365" s="83"/>
      <c r="L365" s="83"/>
      <c r="M365" s="84"/>
      <c r="N365" s="76">
        <f>N364*2</f>
        <v>0</v>
      </c>
      <c r="O365" s="77" t="s">
        <v>92</v>
      </c>
    </row>
    <row r="366" spans="1:15" ht="14.25" customHeight="1" thickTop="1" thickBot="1">
      <c r="J366" s="79" t="s">
        <v>97</v>
      </c>
      <c r="K366" s="80"/>
      <c r="L366" s="80"/>
      <c r="M366" s="81"/>
      <c r="N366" s="68">
        <f>ROUNDDOWN(N365*100/110,0)</f>
        <v>0</v>
      </c>
      <c r="O366" s="13" t="s">
        <v>2</v>
      </c>
    </row>
    <row r="367" spans="1:15" ht="14.25" customHeight="1" thickTop="1"/>
    <row r="368" spans="1:15" ht="14.25" customHeight="1"/>
    <row r="369" spans="1:15" ht="17.25" customHeight="1">
      <c r="A369" s="21" t="s">
        <v>39</v>
      </c>
      <c r="B369" s="21" t="s">
        <v>63</v>
      </c>
      <c r="C369" s="21"/>
      <c r="D369" s="3"/>
      <c r="E369" s="1"/>
      <c r="F369" s="3"/>
      <c r="G369" s="3"/>
      <c r="H369" s="1"/>
      <c r="I369" s="1"/>
      <c r="J369" s="1"/>
      <c r="K369" s="3"/>
      <c r="L369" s="1"/>
      <c r="M369" s="3"/>
    </row>
    <row r="370" spans="1:15" ht="17.25" customHeight="1">
      <c r="A370" s="4"/>
      <c r="B370" s="1"/>
      <c r="C370" s="1"/>
      <c r="D370" s="3"/>
      <c r="E370" s="48" t="s">
        <v>86</v>
      </c>
      <c r="F370" s="3"/>
      <c r="G370" s="3"/>
      <c r="H370" s="1"/>
      <c r="I370" s="1"/>
      <c r="J370" s="1"/>
      <c r="K370" s="3"/>
      <c r="L370" s="1"/>
      <c r="M370" s="3"/>
    </row>
    <row r="371" spans="1:15" ht="17.25" customHeight="1">
      <c r="A371" s="110" t="s">
        <v>83</v>
      </c>
      <c r="B371" s="111"/>
      <c r="C371" s="67"/>
      <c r="D371" s="69" t="s">
        <v>2</v>
      </c>
      <c r="E371" s="92" t="s">
        <v>80</v>
      </c>
      <c r="F371" s="93"/>
      <c r="G371" s="94">
        <v>121</v>
      </c>
      <c r="H371" s="95"/>
      <c r="I371" s="43" t="s">
        <v>82</v>
      </c>
      <c r="J371" s="90" t="s">
        <v>84</v>
      </c>
      <c r="K371" s="91"/>
      <c r="L371" s="47">
        <f>C371*G371*0.85</f>
        <v>0</v>
      </c>
      <c r="M371" s="66" t="s">
        <v>2</v>
      </c>
      <c r="N371" s="45"/>
    </row>
    <row r="372" spans="1:15" ht="17.25" customHeight="1">
      <c r="A372" s="112" t="s">
        <v>6</v>
      </c>
      <c r="B372" s="112"/>
      <c r="C372" s="67"/>
      <c r="D372" s="69" t="s">
        <v>2</v>
      </c>
      <c r="E372" s="54" t="s">
        <v>88</v>
      </c>
      <c r="F372" s="44"/>
      <c r="G372" s="39"/>
      <c r="H372" s="44"/>
      <c r="I372" s="44"/>
      <c r="J372" s="44"/>
      <c r="K372" s="44"/>
      <c r="L372" s="44"/>
      <c r="M372" s="44"/>
      <c r="N372" s="44"/>
    </row>
    <row r="373" spans="1:15" ht="17.25" customHeight="1">
      <c r="A373" s="112" t="s">
        <v>7</v>
      </c>
      <c r="B373" s="112"/>
      <c r="C373" s="67"/>
      <c r="D373" s="69" t="s">
        <v>2</v>
      </c>
      <c r="E373" s="54" t="s">
        <v>89</v>
      </c>
      <c r="F373" s="44"/>
      <c r="G373" s="44"/>
      <c r="H373" s="44"/>
      <c r="I373" s="44"/>
      <c r="J373" s="44"/>
      <c r="K373" s="44"/>
      <c r="L373" s="44"/>
      <c r="M373" s="44"/>
      <c r="N373" s="44"/>
    </row>
    <row r="374" spans="1:15" ht="17.25" customHeight="1">
      <c r="A374" s="14"/>
      <c r="B374" s="2"/>
      <c r="C374" s="15"/>
      <c r="D374" s="15"/>
      <c r="E374" s="72"/>
      <c r="F374" s="72"/>
      <c r="G374" s="72"/>
      <c r="H374" s="72"/>
      <c r="I374" s="72"/>
      <c r="J374" s="72"/>
      <c r="K374" s="72"/>
      <c r="L374" s="72"/>
      <c r="M374" s="72"/>
    </row>
    <row r="375" spans="1:15" ht="17.25" customHeight="1">
      <c r="A375" s="6"/>
      <c r="B375" s="88" t="s">
        <v>79</v>
      </c>
      <c r="C375" s="113"/>
      <c r="D375" s="89"/>
      <c r="E375" s="114" t="s">
        <v>0</v>
      </c>
      <c r="F375" s="115"/>
      <c r="G375" s="118" t="s">
        <v>5</v>
      </c>
      <c r="H375" s="119"/>
      <c r="I375" s="120"/>
      <c r="J375" s="88" t="s">
        <v>77</v>
      </c>
      <c r="K375" s="89"/>
      <c r="L375" s="88" t="s">
        <v>8</v>
      </c>
      <c r="M375" s="89"/>
      <c r="N375" s="88" t="s">
        <v>1</v>
      </c>
      <c r="O375" s="89"/>
    </row>
    <row r="376" spans="1:15" ht="17.25" customHeight="1">
      <c r="A376" s="7"/>
      <c r="B376" s="124" t="s">
        <v>9</v>
      </c>
      <c r="C376" s="125"/>
      <c r="D376" s="126"/>
      <c r="E376" s="116"/>
      <c r="F376" s="117"/>
      <c r="G376" s="121"/>
      <c r="H376" s="122"/>
      <c r="I376" s="123"/>
      <c r="J376" s="127" t="s">
        <v>78</v>
      </c>
      <c r="K376" s="128"/>
      <c r="L376" s="124" t="s">
        <v>10</v>
      </c>
      <c r="M376" s="126"/>
      <c r="N376" s="124" t="s">
        <v>87</v>
      </c>
      <c r="O376" s="126"/>
    </row>
    <row r="377" spans="1:15" ht="17.25" customHeight="1">
      <c r="A377" s="17" t="s">
        <v>12</v>
      </c>
      <c r="B377" s="106">
        <f>L371</f>
        <v>0</v>
      </c>
      <c r="C377" s="107"/>
      <c r="D377" s="9" t="s">
        <v>4</v>
      </c>
      <c r="E377" s="35">
        <f>C373</f>
        <v>0</v>
      </c>
      <c r="F377" s="9" t="s">
        <v>4</v>
      </c>
      <c r="G377" s="108">
        <v>10000</v>
      </c>
      <c r="H377" s="109"/>
      <c r="I377" s="22" t="s">
        <v>3</v>
      </c>
      <c r="J377" s="70">
        <f>E377*G377</f>
        <v>0</v>
      </c>
      <c r="K377" s="9" t="s">
        <v>2</v>
      </c>
      <c r="L377" s="56"/>
      <c r="M377" s="71" t="s">
        <v>2</v>
      </c>
      <c r="N377" s="70">
        <f>B377+J377-L377</f>
        <v>0</v>
      </c>
      <c r="O377" s="9" t="s">
        <v>2</v>
      </c>
    </row>
    <row r="378" spans="1:15" ht="17.25" customHeight="1">
      <c r="A378" s="17" t="s">
        <v>13</v>
      </c>
      <c r="B378" s="100">
        <f>B377</f>
        <v>0</v>
      </c>
      <c r="C378" s="101"/>
      <c r="D378" s="8" t="s">
        <v>4</v>
      </c>
      <c r="E378" s="36">
        <f>C373</f>
        <v>0</v>
      </c>
      <c r="F378" s="8" t="s">
        <v>4</v>
      </c>
      <c r="G378" s="98">
        <v>10400</v>
      </c>
      <c r="H378" s="99"/>
      <c r="I378" s="23" t="s">
        <v>3</v>
      </c>
      <c r="J378" s="33">
        <f t="shared" ref="J378:J388" si="45">E378*G378</f>
        <v>0</v>
      </c>
      <c r="K378" s="8" t="s">
        <v>2</v>
      </c>
      <c r="L378" s="57"/>
      <c r="M378" s="8" t="s">
        <v>2</v>
      </c>
      <c r="N378" s="33">
        <f t="shared" ref="N378:N388" si="46">B378+J378-L378</f>
        <v>0</v>
      </c>
      <c r="O378" s="8" t="s">
        <v>2</v>
      </c>
    </row>
    <row r="379" spans="1:15" ht="17.25" customHeight="1">
      <c r="A379" s="17" t="s">
        <v>14</v>
      </c>
      <c r="B379" s="100">
        <f t="shared" ref="B379:B388" si="47">B378</f>
        <v>0</v>
      </c>
      <c r="C379" s="101"/>
      <c r="D379" s="8" t="s">
        <v>4</v>
      </c>
      <c r="E379" s="36">
        <f>C373</f>
        <v>0</v>
      </c>
      <c r="F379" s="8" t="s">
        <v>4</v>
      </c>
      <c r="G379" s="98">
        <v>7900</v>
      </c>
      <c r="H379" s="99"/>
      <c r="I379" s="23" t="s">
        <v>3</v>
      </c>
      <c r="J379" s="33">
        <f t="shared" si="45"/>
        <v>0</v>
      </c>
      <c r="K379" s="8" t="s">
        <v>4</v>
      </c>
      <c r="L379" s="57"/>
      <c r="M379" s="8" t="s">
        <v>4</v>
      </c>
      <c r="N379" s="33">
        <f t="shared" si="46"/>
        <v>0</v>
      </c>
      <c r="O379" s="8" t="s">
        <v>4</v>
      </c>
    </row>
    <row r="380" spans="1:15" ht="17.25" customHeight="1">
      <c r="A380" s="17" t="s">
        <v>15</v>
      </c>
      <c r="B380" s="100">
        <f t="shared" si="47"/>
        <v>0</v>
      </c>
      <c r="C380" s="101"/>
      <c r="D380" s="8" t="s">
        <v>4</v>
      </c>
      <c r="E380" s="36">
        <f>C373</f>
        <v>0</v>
      </c>
      <c r="F380" s="8" t="s">
        <v>4</v>
      </c>
      <c r="G380" s="98">
        <v>5600</v>
      </c>
      <c r="H380" s="99"/>
      <c r="I380" s="23" t="s">
        <v>3</v>
      </c>
      <c r="J380" s="33">
        <f t="shared" si="45"/>
        <v>0</v>
      </c>
      <c r="K380" s="8" t="s">
        <v>4</v>
      </c>
      <c r="L380" s="57"/>
      <c r="M380" s="8" t="s">
        <v>4</v>
      </c>
      <c r="N380" s="33">
        <f t="shared" si="46"/>
        <v>0</v>
      </c>
      <c r="O380" s="8" t="s">
        <v>4</v>
      </c>
    </row>
    <row r="381" spans="1:15" ht="17.25" customHeight="1">
      <c r="A381" s="17" t="s">
        <v>16</v>
      </c>
      <c r="B381" s="100">
        <f t="shared" si="47"/>
        <v>0</v>
      </c>
      <c r="C381" s="101"/>
      <c r="D381" s="8" t="s">
        <v>4</v>
      </c>
      <c r="E381" s="36">
        <f>C373</f>
        <v>0</v>
      </c>
      <c r="F381" s="8" t="s">
        <v>4</v>
      </c>
      <c r="G381" s="98">
        <v>6600</v>
      </c>
      <c r="H381" s="99"/>
      <c r="I381" s="23" t="s">
        <v>3</v>
      </c>
      <c r="J381" s="33">
        <f t="shared" si="45"/>
        <v>0</v>
      </c>
      <c r="K381" s="8" t="s">
        <v>4</v>
      </c>
      <c r="L381" s="57"/>
      <c r="M381" s="8" t="s">
        <v>4</v>
      </c>
      <c r="N381" s="33">
        <f t="shared" si="46"/>
        <v>0</v>
      </c>
      <c r="O381" s="8" t="s">
        <v>4</v>
      </c>
    </row>
    <row r="382" spans="1:15" ht="17.25" customHeight="1">
      <c r="A382" s="17" t="s">
        <v>17</v>
      </c>
      <c r="B382" s="100">
        <f t="shared" si="47"/>
        <v>0</v>
      </c>
      <c r="C382" s="101"/>
      <c r="D382" s="8" t="s">
        <v>4</v>
      </c>
      <c r="E382" s="36">
        <f>C373</f>
        <v>0</v>
      </c>
      <c r="F382" s="8" t="s">
        <v>4</v>
      </c>
      <c r="G382" s="98">
        <v>8600</v>
      </c>
      <c r="H382" s="99"/>
      <c r="I382" s="23" t="s">
        <v>3</v>
      </c>
      <c r="J382" s="33">
        <f t="shared" si="45"/>
        <v>0</v>
      </c>
      <c r="K382" s="8" t="s">
        <v>4</v>
      </c>
      <c r="L382" s="57"/>
      <c r="M382" s="8" t="s">
        <v>4</v>
      </c>
      <c r="N382" s="33">
        <f t="shared" si="46"/>
        <v>0</v>
      </c>
      <c r="O382" s="8" t="s">
        <v>4</v>
      </c>
    </row>
    <row r="383" spans="1:15" ht="17.25" customHeight="1">
      <c r="A383" s="17" t="s">
        <v>18</v>
      </c>
      <c r="B383" s="100">
        <f t="shared" si="47"/>
        <v>0</v>
      </c>
      <c r="C383" s="101"/>
      <c r="D383" s="8" t="s">
        <v>4</v>
      </c>
      <c r="E383" s="36">
        <f>C372</f>
        <v>0</v>
      </c>
      <c r="F383" s="8" t="s">
        <v>4</v>
      </c>
      <c r="G383" s="98">
        <v>12400</v>
      </c>
      <c r="H383" s="99"/>
      <c r="I383" s="23" t="s">
        <v>28</v>
      </c>
      <c r="J383" s="33">
        <f t="shared" si="45"/>
        <v>0</v>
      </c>
      <c r="K383" s="8" t="s">
        <v>4</v>
      </c>
      <c r="L383" s="57"/>
      <c r="M383" s="8" t="s">
        <v>4</v>
      </c>
      <c r="N383" s="33">
        <f t="shared" si="46"/>
        <v>0</v>
      </c>
      <c r="O383" s="8" t="s">
        <v>4</v>
      </c>
    </row>
    <row r="384" spans="1:15" ht="17.25" customHeight="1">
      <c r="A384" s="17" t="s">
        <v>19</v>
      </c>
      <c r="B384" s="100">
        <f t="shared" si="47"/>
        <v>0</v>
      </c>
      <c r="C384" s="101"/>
      <c r="D384" s="8" t="s">
        <v>4</v>
      </c>
      <c r="E384" s="36">
        <f>C372</f>
        <v>0</v>
      </c>
      <c r="F384" s="8" t="s">
        <v>4</v>
      </c>
      <c r="G384" s="98">
        <v>4500</v>
      </c>
      <c r="H384" s="99"/>
      <c r="I384" s="23" t="s">
        <v>3</v>
      </c>
      <c r="J384" s="33">
        <f t="shared" si="45"/>
        <v>0</v>
      </c>
      <c r="K384" s="8" t="s">
        <v>4</v>
      </c>
      <c r="L384" s="57"/>
      <c r="M384" s="8" t="s">
        <v>4</v>
      </c>
      <c r="N384" s="33">
        <f t="shared" si="46"/>
        <v>0</v>
      </c>
      <c r="O384" s="8" t="s">
        <v>4</v>
      </c>
    </row>
    <row r="385" spans="1:15" ht="17.25" customHeight="1">
      <c r="A385" s="17" t="s">
        <v>20</v>
      </c>
      <c r="B385" s="100">
        <f t="shared" si="47"/>
        <v>0</v>
      </c>
      <c r="C385" s="101"/>
      <c r="D385" s="8" t="s">
        <v>4</v>
      </c>
      <c r="E385" s="36">
        <f>C372</f>
        <v>0</v>
      </c>
      <c r="F385" s="8" t="s">
        <v>4</v>
      </c>
      <c r="G385" s="98">
        <v>12700</v>
      </c>
      <c r="H385" s="99"/>
      <c r="I385" s="23" t="s">
        <v>3</v>
      </c>
      <c r="J385" s="33">
        <f t="shared" si="45"/>
        <v>0</v>
      </c>
      <c r="K385" s="8" t="s">
        <v>4</v>
      </c>
      <c r="L385" s="57"/>
      <c r="M385" s="8" t="s">
        <v>4</v>
      </c>
      <c r="N385" s="33">
        <f t="shared" si="46"/>
        <v>0</v>
      </c>
      <c r="O385" s="8" t="s">
        <v>4</v>
      </c>
    </row>
    <row r="386" spans="1:15" ht="17.25" customHeight="1">
      <c r="A386" s="17" t="s">
        <v>21</v>
      </c>
      <c r="B386" s="100">
        <f t="shared" si="47"/>
        <v>0</v>
      </c>
      <c r="C386" s="101"/>
      <c r="D386" s="8" t="s">
        <v>4</v>
      </c>
      <c r="E386" s="36">
        <f>C373</f>
        <v>0</v>
      </c>
      <c r="F386" s="8" t="s">
        <v>4</v>
      </c>
      <c r="G386" s="98">
        <v>8000</v>
      </c>
      <c r="H386" s="99"/>
      <c r="I386" s="23" t="s">
        <v>3</v>
      </c>
      <c r="J386" s="33">
        <f t="shared" si="45"/>
        <v>0</v>
      </c>
      <c r="K386" s="8" t="s">
        <v>4</v>
      </c>
      <c r="L386" s="57"/>
      <c r="M386" s="8" t="s">
        <v>4</v>
      </c>
      <c r="N386" s="33">
        <f t="shared" si="46"/>
        <v>0</v>
      </c>
      <c r="O386" s="8" t="s">
        <v>4</v>
      </c>
    </row>
    <row r="387" spans="1:15" ht="17.25" customHeight="1">
      <c r="A387" s="17" t="s">
        <v>22</v>
      </c>
      <c r="B387" s="100">
        <f t="shared" si="47"/>
        <v>0</v>
      </c>
      <c r="C387" s="101"/>
      <c r="D387" s="8" t="s">
        <v>4</v>
      </c>
      <c r="E387" s="36">
        <f>C373</f>
        <v>0</v>
      </c>
      <c r="F387" s="8" t="s">
        <v>4</v>
      </c>
      <c r="G387" s="98">
        <v>6500</v>
      </c>
      <c r="H387" s="99"/>
      <c r="I387" s="23" t="s">
        <v>3</v>
      </c>
      <c r="J387" s="33">
        <f t="shared" si="45"/>
        <v>0</v>
      </c>
      <c r="K387" s="8" t="s">
        <v>4</v>
      </c>
      <c r="L387" s="57"/>
      <c r="M387" s="8" t="s">
        <v>4</v>
      </c>
      <c r="N387" s="33">
        <f t="shared" si="46"/>
        <v>0</v>
      </c>
      <c r="O387" s="8" t="s">
        <v>4</v>
      </c>
    </row>
    <row r="388" spans="1:15" ht="17.25" customHeight="1">
      <c r="A388" s="18" t="s">
        <v>23</v>
      </c>
      <c r="B388" s="102">
        <f t="shared" si="47"/>
        <v>0</v>
      </c>
      <c r="C388" s="103"/>
      <c r="D388" s="10" t="s">
        <v>4</v>
      </c>
      <c r="E388" s="37">
        <f>C373</f>
        <v>0</v>
      </c>
      <c r="F388" s="10" t="s">
        <v>4</v>
      </c>
      <c r="G388" s="104">
        <v>8500</v>
      </c>
      <c r="H388" s="105"/>
      <c r="I388" s="24" t="s">
        <v>3</v>
      </c>
      <c r="J388" s="34">
        <f t="shared" si="45"/>
        <v>0</v>
      </c>
      <c r="K388" s="29" t="s">
        <v>4</v>
      </c>
      <c r="L388" s="58"/>
      <c r="M388" s="29" t="s">
        <v>4</v>
      </c>
      <c r="N388" s="62">
        <f t="shared" si="46"/>
        <v>0</v>
      </c>
      <c r="O388" s="29" t="s">
        <v>4</v>
      </c>
    </row>
    <row r="389" spans="1:15" ht="17.25" customHeight="1">
      <c r="A389" s="65" t="s">
        <v>90</v>
      </c>
      <c r="B389" s="19"/>
      <c r="C389" s="19"/>
      <c r="D389" s="19"/>
      <c r="E389" s="19"/>
      <c r="F389" s="19"/>
      <c r="G389" s="28"/>
      <c r="H389" s="19"/>
      <c r="I389" s="19"/>
      <c r="J389" s="85" t="s">
        <v>95</v>
      </c>
      <c r="K389" s="86"/>
      <c r="L389" s="86"/>
      <c r="M389" s="87"/>
      <c r="N389" s="74">
        <f>SUM(N377:N388)</f>
        <v>0</v>
      </c>
      <c r="O389" s="75" t="s">
        <v>2</v>
      </c>
    </row>
    <row r="390" spans="1:15" ht="17.25" customHeight="1" thickBot="1">
      <c r="A390" s="48" t="s">
        <v>91</v>
      </c>
      <c r="B390" s="1"/>
      <c r="C390" s="1"/>
      <c r="D390" s="3"/>
      <c r="E390" s="1"/>
      <c r="F390" s="3"/>
      <c r="G390" s="3"/>
      <c r="H390" s="1"/>
      <c r="I390" s="1"/>
      <c r="J390" s="82" t="s">
        <v>96</v>
      </c>
      <c r="K390" s="83"/>
      <c r="L390" s="83"/>
      <c r="M390" s="84"/>
      <c r="N390" s="76">
        <f>N389*2</f>
        <v>0</v>
      </c>
      <c r="O390" s="77" t="s">
        <v>92</v>
      </c>
    </row>
    <row r="391" spans="1:15" ht="17.25" customHeight="1" thickTop="1" thickBot="1">
      <c r="A391" s="48"/>
      <c r="B391" s="1"/>
      <c r="C391" s="1"/>
      <c r="D391" s="3"/>
      <c r="E391" s="1"/>
      <c r="F391" s="3"/>
      <c r="G391" s="3"/>
      <c r="H391" s="1"/>
      <c r="I391" s="1"/>
      <c r="J391" s="79" t="s">
        <v>97</v>
      </c>
      <c r="K391" s="80"/>
      <c r="L391" s="80"/>
      <c r="M391" s="81"/>
      <c r="N391" s="68">
        <f>ROUNDDOWN(N390*100/110,0)</f>
        <v>0</v>
      </c>
      <c r="O391" s="13" t="s">
        <v>2</v>
      </c>
    </row>
    <row r="392" spans="1:15" ht="17.25" customHeight="1" thickTop="1">
      <c r="A392" s="1"/>
      <c r="B392" s="1"/>
      <c r="C392" s="1"/>
      <c r="D392" s="3"/>
      <c r="E392" s="1"/>
      <c r="F392" s="3"/>
      <c r="G392" s="3"/>
      <c r="H392" s="1"/>
      <c r="I392" s="1"/>
      <c r="J392" s="1"/>
      <c r="K392" s="38"/>
      <c r="L392" s="38"/>
      <c r="M392" s="38"/>
      <c r="N392" s="39"/>
      <c r="O392" s="40"/>
    </row>
    <row r="393" spans="1:15" ht="17.25" customHeight="1">
      <c r="A393" s="21" t="s">
        <v>40</v>
      </c>
      <c r="B393" s="21" t="s">
        <v>64</v>
      </c>
      <c r="C393" s="21"/>
      <c r="D393" s="3"/>
      <c r="E393" s="1"/>
      <c r="F393" s="3"/>
      <c r="G393" s="3"/>
      <c r="H393" s="1"/>
      <c r="I393" s="1"/>
      <c r="J393" s="1"/>
      <c r="K393" s="3"/>
      <c r="L393" s="1"/>
      <c r="M393" s="3"/>
    </row>
    <row r="394" spans="1:15" ht="17.25" customHeight="1">
      <c r="A394" s="4"/>
      <c r="B394" s="1"/>
      <c r="C394" s="1"/>
      <c r="D394" s="3"/>
      <c r="E394" s="48" t="s">
        <v>86</v>
      </c>
      <c r="F394" s="3"/>
      <c r="G394" s="3"/>
      <c r="H394" s="1"/>
      <c r="I394" s="1"/>
      <c r="J394" s="1"/>
      <c r="K394" s="3"/>
      <c r="L394" s="1"/>
      <c r="M394" s="3"/>
    </row>
    <row r="395" spans="1:15" ht="17.25" customHeight="1">
      <c r="A395" s="110" t="s">
        <v>83</v>
      </c>
      <c r="B395" s="111"/>
      <c r="C395" s="67"/>
      <c r="D395" s="69" t="s">
        <v>2</v>
      </c>
      <c r="E395" s="92" t="s">
        <v>80</v>
      </c>
      <c r="F395" s="93"/>
      <c r="G395" s="94">
        <v>121</v>
      </c>
      <c r="H395" s="95"/>
      <c r="I395" s="43" t="s">
        <v>82</v>
      </c>
      <c r="J395" s="90" t="s">
        <v>84</v>
      </c>
      <c r="K395" s="91"/>
      <c r="L395" s="47">
        <f>C395*G395*0.85</f>
        <v>0</v>
      </c>
      <c r="M395" s="66" t="s">
        <v>2</v>
      </c>
      <c r="N395" s="45"/>
    </row>
    <row r="396" spans="1:15" ht="17.25" customHeight="1">
      <c r="A396" s="112" t="s">
        <v>6</v>
      </c>
      <c r="B396" s="112"/>
      <c r="C396" s="67"/>
      <c r="D396" s="69" t="s">
        <v>2</v>
      </c>
      <c r="E396" s="54" t="s">
        <v>88</v>
      </c>
      <c r="F396" s="44"/>
      <c r="G396" s="39"/>
      <c r="H396" s="44"/>
      <c r="I396" s="44"/>
      <c r="J396" s="44"/>
      <c r="K396" s="44"/>
      <c r="L396" s="44"/>
      <c r="M396" s="44"/>
      <c r="N396" s="44"/>
    </row>
    <row r="397" spans="1:15" ht="17.25" customHeight="1">
      <c r="A397" s="112" t="s">
        <v>7</v>
      </c>
      <c r="B397" s="112"/>
      <c r="C397" s="67"/>
      <c r="D397" s="69" t="s">
        <v>2</v>
      </c>
      <c r="E397" s="54" t="s">
        <v>89</v>
      </c>
      <c r="F397" s="44"/>
      <c r="G397" s="44"/>
      <c r="H397" s="44"/>
      <c r="I397" s="44"/>
      <c r="J397" s="44"/>
      <c r="K397" s="44"/>
      <c r="L397" s="44"/>
      <c r="M397" s="44"/>
      <c r="N397" s="44"/>
    </row>
    <row r="398" spans="1:15" ht="17.25" customHeight="1">
      <c r="A398" s="14"/>
      <c r="B398" s="2"/>
      <c r="C398" s="15"/>
      <c r="D398" s="15"/>
      <c r="E398" s="72"/>
      <c r="F398" s="72"/>
      <c r="G398" s="72"/>
      <c r="H398" s="72"/>
      <c r="I398" s="72"/>
      <c r="J398" s="72"/>
      <c r="K398" s="72"/>
      <c r="L398" s="72"/>
      <c r="M398" s="72"/>
    </row>
    <row r="399" spans="1:15" ht="17.25" customHeight="1">
      <c r="A399" s="6"/>
      <c r="B399" s="88" t="s">
        <v>79</v>
      </c>
      <c r="C399" s="113"/>
      <c r="D399" s="89"/>
      <c r="E399" s="114" t="s">
        <v>0</v>
      </c>
      <c r="F399" s="115"/>
      <c r="G399" s="118" t="s">
        <v>5</v>
      </c>
      <c r="H399" s="119"/>
      <c r="I399" s="120"/>
      <c r="J399" s="88" t="s">
        <v>77</v>
      </c>
      <c r="K399" s="89"/>
      <c r="L399" s="88" t="s">
        <v>8</v>
      </c>
      <c r="M399" s="89"/>
      <c r="N399" s="88" t="s">
        <v>1</v>
      </c>
      <c r="O399" s="89"/>
    </row>
    <row r="400" spans="1:15" ht="17.25" customHeight="1">
      <c r="A400" s="7"/>
      <c r="B400" s="124" t="s">
        <v>9</v>
      </c>
      <c r="C400" s="125"/>
      <c r="D400" s="126"/>
      <c r="E400" s="116"/>
      <c r="F400" s="117"/>
      <c r="G400" s="121"/>
      <c r="H400" s="122"/>
      <c r="I400" s="123"/>
      <c r="J400" s="127" t="s">
        <v>78</v>
      </c>
      <c r="K400" s="128"/>
      <c r="L400" s="124" t="s">
        <v>10</v>
      </c>
      <c r="M400" s="126"/>
      <c r="N400" s="124" t="s">
        <v>87</v>
      </c>
      <c r="O400" s="126"/>
    </row>
    <row r="401" spans="1:15" ht="17.25" customHeight="1">
      <c r="A401" s="17" t="s">
        <v>12</v>
      </c>
      <c r="B401" s="106">
        <f>L395</f>
        <v>0</v>
      </c>
      <c r="C401" s="107"/>
      <c r="D401" s="9" t="s">
        <v>4</v>
      </c>
      <c r="E401" s="35">
        <f>C397</f>
        <v>0</v>
      </c>
      <c r="F401" s="9" t="s">
        <v>4</v>
      </c>
      <c r="G401" s="108">
        <v>14900</v>
      </c>
      <c r="H401" s="109"/>
      <c r="I401" s="22" t="s">
        <v>3</v>
      </c>
      <c r="J401" s="70">
        <f>E401*G401</f>
        <v>0</v>
      </c>
      <c r="K401" s="9" t="s">
        <v>2</v>
      </c>
      <c r="L401" s="56"/>
      <c r="M401" s="71" t="s">
        <v>2</v>
      </c>
      <c r="N401" s="70">
        <f>B401+J401-L401</f>
        <v>0</v>
      </c>
      <c r="O401" s="9" t="s">
        <v>2</v>
      </c>
    </row>
    <row r="402" spans="1:15" ht="17.25" customHeight="1">
      <c r="A402" s="17" t="s">
        <v>13</v>
      </c>
      <c r="B402" s="100">
        <f>B401</f>
        <v>0</v>
      </c>
      <c r="C402" s="101"/>
      <c r="D402" s="8" t="s">
        <v>4</v>
      </c>
      <c r="E402" s="36">
        <f>C397</f>
        <v>0</v>
      </c>
      <c r="F402" s="8" t="s">
        <v>4</v>
      </c>
      <c r="G402" s="98">
        <v>15200</v>
      </c>
      <c r="H402" s="99"/>
      <c r="I402" s="23" t="s">
        <v>3</v>
      </c>
      <c r="J402" s="33">
        <f t="shared" ref="J402:J412" si="48">E402*G402</f>
        <v>0</v>
      </c>
      <c r="K402" s="8" t="s">
        <v>2</v>
      </c>
      <c r="L402" s="57"/>
      <c r="M402" s="8" t="s">
        <v>2</v>
      </c>
      <c r="N402" s="33">
        <f t="shared" ref="N402:N412" si="49">B402+J402-L402</f>
        <v>0</v>
      </c>
      <c r="O402" s="8" t="s">
        <v>2</v>
      </c>
    </row>
    <row r="403" spans="1:15" ht="17.25" customHeight="1">
      <c r="A403" s="17" t="s">
        <v>14</v>
      </c>
      <c r="B403" s="100">
        <f t="shared" ref="B403:B412" si="50">B402</f>
        <v>0</v>
      </c>
      <c r="C403" s="101"/>
      <c r="D403" s="8" t="s">
        <v>4</v>
      </c>
      <c r="E403" s="36">
        <f>C397</f>
        <v>0</v>
      </c>
      <c r="F403" s="8" t="s">
        <v>4</v>
      </c>
      <c r="G403" s="98">
        <v>11500</v>
      </c>
      <c r="H403" s="99"/>
      <c r="I403" s="23" t="s">
        <v>3</v>
      </c>
      <c r="J403" s="33">
        <f t="shared" si="48"/>
        <v>0</v>
      </c>
      <c r="K403" s="8" t="s">
        <v>4</v>
      </c>
      <c r="L403" s="57"/>
      <c r="M403" s="8" t="s">
        <v>4</v>
      </c>
      <c r="N403" s="33">
        <f t="shared" si="49"/>
        <v>0</v>
      </c>
      <c r="O403" s="8" t="s">
        <v>4</v>
      </c>
    </row>
    <row r="404" spans="1:15" ht="17.25" customHeight="1">
      <c r="A404" s="17" t="s">
        <v>15</v>
      </c>
      <c r="B404" s="100">
        <f t="shared" si="50"/>
        <v>0</v>
      </c>
      <c r="C404" s="101"/>
      <c r="D404" s="8" t="s">
        <v>4</v>
      </c>
      <c r="E404" s="36">
        <f>C397</f>
        <v>0</v>
      </c>
      <c r="F404" s="8" t="s">
        <v>4</v>
      </c>
      <c r="G404" s="98">
        <v>6700</v>
      </c>
      <c r="H404" s="99"/>
      <c r="I404" s="23" t="s">
        <v>3</v>
      </c>
      <c r="J404" s="33">
        <f t="shared" si="48"/>
        <v>0</v>
      </c>
      <c r="K404" s="8" t="s">
        <v>4</v>
      </c>
      <c r="L404" s="57"/>
      <c r="M404" s="8" t="s">
        <v>4</v>
      </c>
      <c r="N404" s="33">
        <f t="shared" si="49"/>
        <v>0</v>
      </c>
      <c r="O404" s="8" t="s">
        <v>4</v>
      </c>
    </row>
    <row r="405" spans="1:15" ht="17.25" customHeight="1">
      <c r="A405" s="17" t="s">
        <v>16</v>
      </c>
      <c r="B405" s="100">
        <f t="shared" si="50"/>
        <v>0</v>
      </c>
      <c r="C405" s="101"/>
      <c r="D405" s="8" t="s">
        <v>4</v>
      </c>
      <c r="E405" s="36">
        <f>C397</f>
        <v>0</v>
      </c>
      <c r="F405" s="8" t="s">
        <v>4</v>
      </c>
      <c r="G405" s="98">
        <v>6900</v>
      </c>
      <c r="H405" s="99"/>
      <c r="I405" s="23" t="s">
        <v>3</v>
      </c>
      <c r="J405" s="33">
        <f t="shared" si="48"/>
        <v>0</v>
      </c>
      <c r="K405" s="8" t="s">
        <v>4</v>
      </c>
      <c r="L405" s="57"/>
      <c r="M405" s="8" t="s">
        <v>4</v>
      </c>
      <c r="N405" s="33">
        <f t="shared" si="49"/>
        <v>0</v>
      </c>
      <c r="O405" s="8" t="s">
        <v>4</v>
      </c>
    </row>
    <row r="406" spans="1:15" ht="17.25" customHeight="1">
      <c r="A406" s="17" t="s">
        <v>17</v>
      </c>
      <c r="B406" s="100">
        <f t="shared" si="50"/>
        <v>0</v>
      </c>
      <c r="C406" s="101"/>
      <c r="D406" s="8" t="s">
        <v>4</v>
      </c>
      <c r="E406" s="36">
        <f>C397</f>
        <v>0</v>
      </c>
      <c r="F406" s="8" t="s">
        <v>4</v>
      </c>
      <c r="G406" s="98">
        <v>10600</v>
      </c>
      <c r="H406" s="99"/>
      <c r="I406" s="23" t="s">
        <v>3</v>
      </c>
      <c r="J406" s="33">
        <f t="shared" si="48"/>
        <v>0</v>
      </c>
      <c r="K406" s="8" t="s">
        <v>4</v>
      </c>
      <c r="L406" s="57"/>
      <c r="M406" s="8" t="s">
        <v>4</v>
      </c>
      <c r="N406" s="33">
        <f t="shared" si="49"/>
        <v>0</v>
      </c>
      <c r="O406" s="8" t="s">
        <v>4</v>
      </c>
    </row>
    <row r="407" spans="1:15" ht="17.25" customHeight="1">
      <c r="A407" s="17" t="s">
        <v>18</v>
      </c>
      <c r="B407" s="100">
        <f t="shared" si="50"/>
        <v>0</v>
      </c>
      <c r="C407" s="101"/>
      <c r="D407" s="8" t="s">
        <v>4</v>
      </c>
      <c r="E407" s="36">
        <f>C396</f>
        <v>0</v>
      </c>
      <c r="F407" s="8" t="s">
        <v>4</v>
      </c>
      <c r="G407" s="98">
        <v>14400</v>
      </c>
      <c r="H407" s="99"/>
      <c r="I407" s="23" t="s">
        <v>3</v>
      </c>
      <c r="J407" s="33">
        <f t="shared" si="48"/>
        <v>0</v>
      </c>
      <c r="K407" s="8" t="s">
        <v>4</v>
      </c>
      <c r="L407" s="57"/>
      <c r="M407" s="8" t="s">
        <v>4</v>
      </c>
      <c r="N407" s="33">
        <f t="shared" si="49"/>
        <v>0</v>
      </c>
      <c r="O407" s="8" t="s">
        <v>4</v>
      </c>
    </row>
    <row r="408" spans="1:15" ht="17.25" customHeight="1">
      <c r="A408" s="17" t="s">
        <v>19</v>
      </c>
      <c r="B408" s="100">
        <f t="shared" si="50"/>
        <v>0</v>
      </c>
      <c r="C408" s="101"/>
      <c r="D408" s="8" t="s">
        <v>4</v>
      </c>
      <c r="E408" s="36">
        <f>C396</f>
        <v>0</v>
      </c>
      <c r="F408" s="8" t="s">
        <v>4</v>
      </c>
      <c r="G408" s="98">
        <v>7100</v>
      </c>
      <c r="H408" s="99"/>
      <c r="I408" s="23" t="s">
        <v>3</v>
      </c>
      <c r="J408" s="33">
        <f t="shared" si="48"/>
        <v>0</v>
      </c>
      <c r="K408" s="8" t="s">
        <v>4</v>
      </c>
      <c r="L408" s="57"/>
      <c r="M408" s="8" t="s">
        <v>4</v>
      </c>
      <c r="N408" s="33">
        <f t="shared" si="49"/>
        <v>0</v>
      </c>
      <c r="O408" s="8" t="s">
        <v>4</v>
      </c>
    </row>
    <row r="409" spans="1:15" ht="17.25" customHeight="1">
      <c r="A409" s="17" t="s">
        <v>20</v>
      </c>
      <c r="B409" s="100">
        <f t="shared" si="50"/>
        <v>0</v>
      </c>
      <c r="C409" s="101"/>
      <c r="D409" s="8" t="s">
        <v>4</v>
      </c>
      <c r="E409" s="36">
        <f>C396</f>
        <v>0</v>
      </c>
      <c r="F409" s="8" t="s">
        <v>4</v>
      </c>
      <c r="G409" s="98">
        <v>13900</v>
      </c>
      <c r="H409" s="99"/>
      <c r="I409" s="23" t="s">
        <v>3</v>
      </c>
      <c r="J409" s="33">
        <f t="shared" si="48"/>
        <v>0</v>
      </c>
      <c r="K409" s="8" t="s">
        <v>4</v>
      </c>
      <c r="L409" s="57"/>
      <c r="M409" s="8" t="s">
        <v>4</v>
      </c>
      <c r="N409" s="33">
        <f t="shared" si="49"/>
        <v>0</v>
      </c>
      <c r="O409" s="8" t="s">
        <v>4</v>
      </c>
    </row>
    <row r="410" spans="1:15" ht="17.25" customHeight="1">
      <c r="A410" s="17" t="s">
        <v>21</v>
      </c>
      <c r="B410" s="100">
        <f t="shared" si="50"/>
        <v>0</v>
      </c>
      <c r="C410" s="101"/>
      <c r="D410" s="8" t="s">
        <v>4</v>
      </c>
      <c r="E410" s="36">
        <f>C397</f>
        <v>0</v>
      </c>
      <c r="F410" s="8" t="s">
        <v>4</v>
      </c>
      <c r="G410" s="98">
        <v>8100</v>
      </c>
      <c r="H410" s="99"/>
      <c r="I410" s="23" t="s">
        <v>3</v>
      </c>
      <c r="J410" s="33">
        <f t="shared" si="48"/>
        <v>0</v>
      </c>
      <c r="K410" s="8" t="s">
        <v>4</v>
      </c>
      <c r="L410" s="57"/>
      <c r="M410" s="8" t="s">
        <v>4</v>
      </c>
      <c r="N410" s="33">
        <f t="shared" si="49"/>
        <v>0</v>
      </c>
      <c r="O410" s="8" t="s">
        <v>4</v>
      </c>
    </row>
    <row r="411" spans="1:15" ht="17.25" customHeight="1">
      <c r="A411" s="17" t="s">
        <v>22</v>
      </c>
      <c r="B411" s="100">
        <f t="shared" si="50"/>
        <v>0</v>
      </c>
      <c r="C411" s="101"/>
      <c r="D411" s="8" t="s">
        <v>4</v>
      </c>
      <c r="E411" s="36">
        <f>C397</f>
        <v>0</v>
      </c>
      <c r="F411" s="8" t="s">
        <v>4</v>
      </c>
      <c r="G411" s="98">
        <v>7900</v>
      </c>
      <c r="H411" s="99"/>
      <c r="I411" s="23" t="s">
        <v>3</v>
      </c>
      <c r="J411" s="33">
        <f t="shared" si="48"/>
        <v>0</v>
      </c>
      <c r="K411" s="8" t="s">
        <v>4</v>
      </c>
      <c r="L411" s="57"/>
      <c r="M411" s="8" t="s">
        <v>4</v>
      </c>
      <c r="N411" s="33">
        <f t="shared" si="49"/>
        <v>0</v>
      </c>
      <c r="O411" s="8" t="s">
        <v>4</v>
      </c>
    </row>
    <row r="412" spans="1:15" ht="17.25" customHeight="1">
      <c r="A412" s="18" t="s">
        <v>23</v>
      </c>
      <c r="B412" s="102">
        <f t="shared" si="50"/>
        <v>0</v>
      </c>
      <c r="C412" s="103"/>
      <c r="D412" s="10" t="s">
        <v>4</v>
      </c>
      <c r="E412" s="37">
        <f>C397</f>
        <v>0</v>
      </c>
      <c r="F412" s="10" t="s">
        <v>4</v>
      </c>
      <c r="G412" s="104">
        <v>11600</v>
      </c>
      <c r="H412" s="105"/>
      <c r="I412" s="24" t="s">
        <v>3</v>
      </c>
      <c r="J412" s="34">
        <f t="shared" si="48"/>
        <v>0</v>
      </c>
      <c r="K412" s="29" t="s">
        <v>4</v>
      </c>
      <c r="L412" s="58"/>
      <c r="M412" s="29" t="s">
        <v>4</v>
      </c>
      <c r="N412" s="62">
        <f t="shared" si="49"/>
        <v>0</v>
      </c>
      <c r="O412" s="29" t="s">
        <v>4</v>
      </c>
    </row>
    <row r="413" spans="1:15" ht="17.25" customHeight="1">
      <c r="A413" s="65" t="s">
        <v>90</v>
      </c>
      <c r="B413" s="19"/>
      <c r="C413" s="19"/>
      <c r="D413" s="19"/>
      <c r="E413" s="19"/>
      <c r="F413" s="19"/>
      <c r="G413" s="28"/>
      <c r="H413" s="19"/>
      <c r="I413" s="19"/>
      <c r="J413" s="85" t="s">
        <v>95</v>
      </c>
      <c r="K413" s="86"/>
      <c r="L413" s="86"/>
      <c r="M413" s="87"/>
      <c r="N413" s="74">
        <f>SUM(N401:N412)</f>
        <v>0</v>
      </c>
      <c r="O413" s="75" t="s">
        <v>2</v>
      </c>
    </row>
    <row r="414" spans="1:15" ht="17.25" customHeight="1" thickBot="1">
      <c r="A414" s="48" t="s">
        <v>91</v>
      </c>
      <c r="B414" s="1"/>
      <c r="C414" s="1"/>
      <c r="D414" s="3"/>
      <c r="E414" s="1"/>
      <c r="F414" s="3"/>
      <c r="G414" s="3"/>
      <c r="H414" s="1"/>
      <c r="I414" s="1"/>
      <c r="J414" s="82" t="s">
        <v>96</v>
      </c>
      <c r="K414" s="83"/>
      <c r="L414" s="83"/>
      <c r="M414" s="84"/>
      <c r="N414" s="76">
        <f>N413*2</f>
        <v>0</v>
      </c>
      <c r="O414" s="77" t="s">
        <v>92</v>
      </c>
    </row>
    <row r="415" spans="1:15" ht="14.25" customHeight="1" thickTop="1" thickBot="1">
      <c r="J415" s="79" t="s">
        <v>97</v>
      </c>
      <c r="K415" s="80"/>
      <c r="L415" s="80"/>
      <c r="M415" s="81"/>
      <c r="N415" s="68">
        <f>ROUNDDOWN(N414*100/110,0)</f>
        <v>0</v>
      </c>
      <c r="O415" s="13" t="s">
        <v>2</v>
      </c>
    </row>
    <row r="416" spans="1:15" ht="14.25" customHeight="1" thickTop="1"/>
    <row r="417" spans="1:15" ht="14.25" customHeight="1"/>
    <row r="418" spans="1:15" ht="17.25" customHeight="1">
      <c r="A418" s="21" t="s">
        <v>41</v>
      </c>
      <c r="B418" s="21" t="s">
        <v>65</v>
      </c>
      <c r="C418" s="21"/>
      <c r="D418" s="3"/>
      <c r="E418" s="1"/>
      <c r="F418" s="3"/>
      <c r="G418" s="3"/>
      <c r="H418" s="1"/>
      <c r="I418" s="1"/>
      <c r="J418" s="1"/>
      <c r="K418" s="3"/>
      <c r="L418" s="1"/>
      <c r="M418" s="3"/>
    </row>
    <row r="419" spans="1:15" ht="17.25" customHeight="1">
      <c r="A419" s="4"/>
      <c r="B419" s="1"/>
      <c r="C419" s="1"/>
      <c r="D419" s="3"/>
      <c r="E419" s="48" t="s">
        <v>86</v>
      </c>
      <c r="F419" s="3"/>
      <c r="G419" s="3"/>
      <c r="H419" s="1"/>
      <c r="I419" s="1"/>
      <c r="J419" s="1"/>
      <c r="K419" s="3"/>
      <c r="L419" s="1"/>
      <c r="M419" s="3"/>
    </row>
    <row r="420" spans="1:15" ht="17.25" customHeight="1">
      <c r="A420" s="110" t="s">
        <v>83</v>
      </c>
      <c r="B420" s="111"/>
      <c r="C420" s="67"/>
      <c r="D420" s="69" t="s">
        <v>2</v>
      </c>
      <c r="E420" s="92" t="s">
        <v>80</v>
      </c>
      <c r="F420" s="93"/>
      <c r="G420" s="94">
        <v>99</v>
      </c>
      <c r="H420" s="95"/>
      <c r="I420" s="43" t="s">
        <v>82</v>
      </c>
      <c r="J420" s="90" t="s">
        <v>84</v>
      </c>
      <c r="K420" s="91"/>
      <c r="L420" s="47">
        <f>C420*G420*0.85</f>
        <v>0</v>
      </c>
      <c r="M420" s="66" t="s">
        <v>2</v>
      </c>
      <c r="N420" s="45"/>
    </row>
    <row r="421" spans="1:15" ht="17.25" customHeight="1">
      <c r="A421" s="112" t="s">
        <v>6</v>
      </c>
      <c r="B421" s="112"/>
      <c r="C421" s="67"/>
      <c r="D421" s="69" t="s">
        <v>2</v>
      </c>
      <c r="E421" s="54" t="s">
        <v>88</v>
      </c>
      <c r="F421" s="44"/>
      <c r="G421" s="39"/>
      <c r="H421" s="44"/>
      <c r="I421" s="44"/>
      <c r="J421" s="44"/>
      <c r="K421" s="44"/>
      <c r="L421" s="44"/>
      <c r="M421" s="44"/>
      <c r="N421" s="44"/>
    </row>
    <row r="422" spans="1:15" ht="17.25" customHeight="1">
      <c r="A422" s="112" t="s">
        <v>7</v>
      </c>
      <c r="B422" s="112"/>
      <c r="C422" s="67"/>
      <c r="D422" s="69" t="s">
        <v>2</v>
      </c>
      <c r="E422" s="54" t="s">
        <v>89</v>
      </c>
      <c r="F422" s="44"/>
      <c r="G422" s="44"/>
      <c r="H422" s="44"/>
      <c r="I422" s="44"/>
      <c r="J422" s="44"/>
      <c r="K422" s="44"/>
      <c r="L422" s="44"/>
      <c r="M422" s="44"/>
      <c r="N422" s="44"/>
    </row>
    <row r="423" spans="1:15" ht="17.25" customHeight="1">
      <c r="A423" s="14"/>
      <c r="B423" s="2"/>
      <c r="C423" s="15"/>
      <c r="D423" s="15"/>
      <c r="E423" s="72"/>
      <c r="F423" s="72"/>
      <c r="G423" s="72"/>
      <c r="H423" s="72"/>
      <c r="I423" s="72"/>
      <c r="J423" s="72"/>
      <c r="K423" s="72"/>
      <c r="L423" s="72"/>
      <c r="M423" s="72"/>
    </row>
    <row r="424" spans="1:15" ht="17.25" customHeight="1">
      <c r="A424" s="6"/>
      <c r="B424" s="88" t="s">
        <v>79</v>
      </c>
      <c r="C424" s="113"/>
      <c r="D424" s="89"/>
      <c r="E424" s="114" t="s">
        <v>0</v>
      </c>
      <c r="F424" s="115"/>
      <c r="G424" s="118" t="s">
        <v>5</v>
      </c>
      <c r="H424" s="119"/>
      <c r="I424" s="120"/>
      <c r="J424" s="88" t="s">
        <v>77</v>
      </c>
      <c r="K424" s="89"/>
      <c r="L424" s="88" t="s">
        <v>8</v>
      </c>
      <c r="M424" s="89"/>
      <c r="N424" s="88" t="s">
        <v>1</v>
      </c>
      <c r="O424" s="89"/>
    </row>
    <row r="425" spans="1:15" ht="17.25" customHeight="1">
      <c r="A425" s="7"/>
      <c r="B425" s="124" t="s">
        <v>9</v>
      </c>
      <c r="C425" s="125"/>
      <c r="D425" s="126"/>
      <c r="E425" s="116"/>
      <c r="F425" s="117"/>
      <c r="G425" s="121"/>
      <c r="H425" s="122"/>
      <c r="I425" s="123"/>
      <c r="J425" s="127" t="s">
        <v>78</v>
      </c>
      <c r="K425" s="128"/>
      <c r="L425" s="124" t="s">
        <v>10</v>
      </c>
      <c r="M425" s="126"/>
      <c r="N425" s="124" t="s">
        <v>87</v>
      </c>
      <c r="O425" s="126"/>
    </row>
    <row r="426" spans="1:15" ht="17.25" customHeight="1">
      <c r="A426" s="17" t="s">
        <v>12</v>
      </c>
      <c r="B426" s="106">
        <f>L420</f>
        <v>0</v>
      </c>
      <c r="C426" s="107"/>
      <c r="D426" s="9" t="s">
        <v>4</v>
      </c>
      <c r="E426" s="35">
        <f>C422</f>
        <v>0</v>
      </c>
      <c r="F426" s="9" t="s">
        <v>4</v>
      </c>
      <c r="G426" s="108">
        <v>12400</v>
      </c>
      <c r="H426" s="109"/>
      <c r="I426" s="22" t="s">
        <v>3</v>
      </c>
      <c r="J426" s="70">
        <f>E426*G426</f>
        <v>0</v>
      </c>
      <c r="K426" s="9" t="s">
        <v>2</v>
      </c>
      <c r="L426" s="56"/>
      <c r="M426" s="71" t="s">
        <v>2</v>
      </c>
      <c r="N426" s="70">
        <f>B426+J426-L426</f>
        <v>0</v>
      </c>
      <c r="O426" s="9" t="s">
        <v>2</v>
      </c>
    </row>
    <row r="427" spans="1:15" ht="17.25" customHeight="1">
      <c r="A427" s="17" t="s">
        <v>13</v>
      </c>
      <c r="B427" s="100">
        <f>B426</f>
        <v>0</v>
      </c>
      <c r="C427" s="101"/>
      <c r="D427" s="8" t="s">
        <v>4</v>
      </c>
      <c r="E427" s="36">
        <f>C422</f>
        <v>0</v>
      </c>
      <c r="F427" s="8" t="s">
        <v>4</v>
      </c>
      <c r="G427" s="98">
        <v>11600</v>
      </c>
      <c r="H427" s="99"/>
      <c r="I427" s="23" t="s">
        <v>3</v>
      </c>
      <c r="J427" s="33">
        <f t="shared" ref="J427:J437" si="51">E427*G427</f>
        <v>0</v>
      </c>
      <c r="K427" s="8" t="s">
        <v>2</v>
      </c>
      <c r="L427" s="57"/>
      <c r="M427" s="8" t="s">
        <v>2</v>
      </c>
      <c r="N427" s="33">
        <f t="shared" ref="N427:N437" si="52">B427+J427-L427</f>
        <v>0</v>
      </c>
      <c r="O427" s="8" t="s">
        <v>2</v>
      </c>
    </row>
    <row r="428" spans="1:15" ht="17.25" customHeight="1">
      <c r="A428" s="17" t="s">
        <v>14</v>
      </c>
      <c r="B428" s="100">
        <f t="shared" ref="B428:B437" si="53">B427</f>
        <v>0</v>
      </c>
      <c r="C428" s="101"/>
      <c r="D428" s="8" t="s">
        <v>4</v>
      </c>
      <c r="E428" s="36">
        <f>C422</f>
        <v>0</v>
      </c>
      <c r="F428" s="8" t="s">
        <v>4</v>
      </c>
      <c r="G428" s="98">
        <v>8900</v>
      </c>
      <c r="H428" s="99"/>
      <c r="I428" s="23" t="s">
        <v>3</v>
      </c>
      <c r="J428" s="33">
        <f t="shared" si="51"/>
        <v>0</v>
      </c>
      <c r="K428" s="8" t="s">
        <v>4</v>
      </c>
      <c r="L428" s="57"/>
      <c r="M428" s="8" t="s">
        <v>4</v>
      </c>
      <c r="N428" s="33">
        <f t="shared" si="52"/>
        <v>0</v>
      </c>
      <c r="O428" s="8" t="s">
        <v>4</v>
      </c>
    </row>
    <row r="429" spans="1:15" ht="17.25" customHeight="1">
      <c r="A429" s="17" t="s">
        <v>15</v>
      </c>
      <c r="B429" s="100">
        <f t="shared" si="53"/>
        <v>0</v>
      </c>
      <c r="C429" s="101"/>
      <c r="D429" s="8" t="s">
        <v>4</v>
      </c>
      <c r="E429" s="36">
        <f>C422</f>
        <v>0</v>
      </c>
      <c r="F429" s="8" t="s">
        <v>4</v>
      </c>
      <c r="G429" s="98">
        <v>6100</v>
      </c>
      <c r="H429" s="99"/>
      <c r="I429" s="23" t="s">
        <v>3</v>
      </c>
      <c r="J429" s="33">
        <f t="shared" si="51"/>
        <v>0</v>
      </c>
      <c r="K429" s="8" t="s">
        <v>4</v>
      </c>
      <c r="L429" s="57"/>
      <c r="M429" s="8" t="s">
        <v>4</v>
      </c>
      <c r="N429" s="33">
        <f t="shared" si="52"/>
        <v>0</v>
      </c>
      <c r="O429" s="8" t="s">
        <v>4</v>
      </c>
    </row>
    <row r="430" spans="1:15" ht="17.25" customHeight="1">
      <c r="A430" s="17" t="s">
        <v>16</v>
      </c>
      <c r="B430" s="100">
        <f t="shared" si="53"/>
        <v>0</v>
      </c>
      <c r="C430" s="101"/>
      <c r="D430" s="8" t="s">
        <v>4</v>
      </c>
      <c r="E430" s="36">
        <f>C422</f>
        <v>0</v>
      </c>
      <c r="F430" s="8" t="s">
        <v>4</v>
      </c>
      <c r="G430" s="98">
        <v>6400</v>
      </c>
      <c r="H430" s="99"/>
      <c r="I430" s="23" t="s">
        <v>3</v>
      </c>
      <c r="J430" s="33">
        <f t="shared" si="51"/>
        <v>0</v>
      </c>
      <c r="K430" s="8" t="s">
        <v>4</v>
      </c>
      <c r="L430" s="57"/>
      <c r="M430" s="8" t="s">
        <v>4</v>
      </c>
      <c r="N430" s="33">
        <f t="shared" si="52"/>
        <v>0</v>
      </c>
      <c r="O430" s="8" t="s">
        <v>4</v>
      </c>
    </row>
    <row r="431" spans="1:15" ht="17.25" customHeight="1">
      <c r="A431" s="17" t="s">
        <v>17</v>
      </c>
      <c r="B431" s="100">
        <f t="shared" si="53"/>
        <v>0</v>
      </c>
      <c r="C431" s="101"/>
      <c r="D431" s="8" t="s">
        <v>4</v>
      </c>
      <c r="E431" s="36">
        <f>C422</f>
        <v>0</v>
      </c>
      <c r="F431" s="8" t="s">
        <v>4</v>
      </c>
      <c r="G431" s="98">
        <v>10800</v>
      </c>
      <c r="H431" s="99"/>
      <c r="I431" s="23" t="s">
        <v>3</v>
      </c>
      <c r="J431" s="33">
        <f t="shared" si="51"/>
        <v>0</v>
      </c>
      <c r="K431" s="8" t="s">
        <v>4</v>
      </c>
      <c r="L431" s="57"/>
      <c r="M431" s="8" t="s">
        <v>4</v>
      </c>
      <c r="N431" s="33">
        <f t="shared" si="52"/>
        <v>0</v>
      </c>
      <c r="O431" s="8" t="s">
        <v>4</v>
      </c>
    </row>
    <row r="432" spans="1:15" ht="17.25" customHeight="1">
      <c r="A432" s="17" t="s">
        <v>18</v>
      </c>
      <c r="B432" s="100">
        <f t="shared" si="53"/>
        <v>0</v>
      </c>
      <c r="C432" s="101"/>
      <c r="D432" s="8" t="s">
        <v>4</v>
      </c>
      <c r="E432" s="36">
        <f>C421</f>
        <v>0</v>
      </c>
      <c r="F432" s="8" t="s">
        <v>4</v>
      </c>
      <c r="G432" s="98">
        <v>17200</v>
      </c>
      <c r="H432" s="99"/>
      <c r="I432" s="23" t="s">
        <v>28</v>
      </c>
      <c r="J432" s="33">
        <f t="shared" si="51"/>
        <v>0</v>
      </c>
      <c r="K432" s="8" t="s">
        <v>4</v>
      </c>
      <c r="L432" s="57"/>
      <c r="M432" s="8" t="s">
        <v>4</v>
      </c>
      <c r="N432" s="33">
        <f t="shared" si="52"/>
        <v>0</v>
      </c>
      <c r="O432" s="8" t="s">
        <v>4</v>
      </c>
    </row>
    <row r="433" spans="1:15" ht="17.25" customHeight="1">
      <c r="A433" s="17" t="s">
        <v>19</v>
      </c>
      <c r="B433" s="100">
        <f t="shared" si="53"/>
        <v>0</v>
      </c>
      <c r="C433" s="101"/>
      <c r="D433" s="8" t="s">
        <v>4</v>
      </c>
      <c r="E433" s="36">
        <f>C421</f>
        <v>0</v>
      </c>
      <c r="F433" s="8" t="s">
        <v>4</v>
      </c>
      <c r="G433" s="98">
        <v>11800</v>
      </c>
      <c r="H433" s="99"/>
      <c r="I433" s="23" t="s">
        <v>3</v>
      </c>
      <c r="J433" s="33">
        <f t="shared" si="51"/>
        <v>0</v>
      </c>
      <c r="K433" s="8" t="s">
        <v>4</v>
      </c>
      <c r="L433" s="57"/>
      <c r="M433" s="8" t="s">
        <v>4</v>
      </c>
      <c r="N433" s="33">
        <f t="shared" si="52"/>
        <v>0</v>
      </c>
      <c r="O433" s="8" t="s">
        <v>4</v>
      </c>
    </row>
    <row r="434" spans="1:15" ht="17.25" customHeight="1">
      <c r="A434" s="17" t="s">
        <v>20</v>
      </c>
      <c r="B434" s="100">
        <f t="shared" si="53"/>
        <v>0</v>
      </c>
      <c r="C434" s="101"/>
      <c r="D434" s="8" t="s">
        <v>4</v>
      </c>
      <c r="E434" s="36">
        <f>C421</f>
        <v>0</v>
      </c>
      <c r="F434" s="8" t="s">
        <v>4</v>
      </c>
      <c r="G434" s="98">
        <v>15100</v>
      </c>
      <c r="H434" s="99"/>
      <c r="I434" s="23" t="s">
        <v>3</v>
      </c>
      <c r="J434" s="33">
        <f t="shared" si="51"/>
        <v>0</v>
      </c>
      <c r="K434" s="8" t="s">
        <v>4</v>
      </c>
      <c r="L434" s="57"/>
      <c r="M434" s="8" t="s">
        <v>4</v>
      </c>
      <c r="N434" s="33">
        <f t="shared" si="52"/>
        <v>0</v>
      </c>
      <c r="O434" s="8" t="s">
        <v>4</v>
      </c>
    </row>
    <row r="435" spans="1:15" ht="17.25" customHeight="1">
      <c r="A435" s="17" t="s">
        <v>21</v>
      </c>
      <c r="B435" s="100">
        <f t="shared" si="53"/>
        <v>0</v>
      </c>
      <c r="C435" s="101"/>
      <c r="D435" s="8" t="s">
        <v>4</v>
      </c>
      <c r="E435" s="36">
        <f>C422</f>
        <v>0</v>
      </c>
      <c r="F435" s="8" t="s">
        <v>4</v>
      </c>
      <c r="G435" s="98">
        <v>7600</v>
      </c>
      <c r="H435" s="99"/>
      <c r="I435" s="23" t="s">
        <v>3</v>
      </c>
      <c r="J435" s="33">
        <f t="shared" si="51"/>
        <v>0</v>
      </c>
      <c r="K435" s="8" t="s">
        <v>4</v>
      </c>
      <c r="L435" s="57"/>
      <c r="M435" s="8" t="s">
        <v>4</v>
      </c>
      <c r="N435" s="33">
        <f t="shared" si="52"/>
        <v>0</v>
      </c>
      <c r="O435" s="8" t="s">
        <v>4</v>
      </c>
    </row>
    <row r="436" spans="1:15" ht="17.25" customHeight="1">
      <c r="A436" s="17" t="s">
        <v>22</v>
      </c>
      <c r="B436" s="100">
        <f t="shared" si="53"/>
        <v>0</v>
      </c>
      <c r="C436" s="101"/>
      <c r="D436" s="8" t="s">
        <v>4</v>
      </c>
      <c r="E436" s="36">
        <f>C422</f>
        <v>0</v>
      </c>
      <c r="F436" s="8" t="s">
        <v>4</v>
      </c>
      <c r="G436" s="98">
        <v>6500</v>
      </c>
      <c r="H436" s="99"/>
      <c r="I436" s="23" t="s">
        <v>3</v>
      </c>
      <c r="J436" s="33">
        <f t="shared" si="51"/>
        <v>0</v>
      </c>
      <c r="K436" s="8" t="s">
        <v>4</v>
      </c>
      <c r="L436" s="57"/>
      <c r="M436" s="8" t="s">
        <v>4</v>
      </c>
      <c r="N436" s="33">
        <f t="shared" si="52"/>
        <v>0</v>
      </c>
      <c r="O436" s="8" t="s">
        <v>4</v>
      </c>
    </row>
    <row r="437" spans="1:15" ht="17.25" customHeight="1">
      <c r="A437" s="18" t="s">
        <v>23</v>
      </c>
      <c r="B437" s="102">
        <f t="shared" si="53"/>
        <v>0</v>
      </c>
      <c r="C437" s="103"/>
      <c r="D437" s="10" t="s">
        <v>4</v>
      </c>
      <c r="E437" s="37">
        <f>C422</f>
        <v>0</v>
      </c>
      <c r="F437" s="10" t="s">
        <v>4</v>
      </c>
      <c r="G437" s="104">
        <v>9600</v>
      </c>
      <c r="H437" s="105"/>
      <c r="I437" s="24" t="s">
        <v>3</v>
      </c>
      <c r="J437" s="34">
        <f t="shared" si="51"/>
        <v>0</v>
      </c>
      <c r="K437" s="29" t="s">
        <v>4</v>
      </c>
      <c r="L437" s="58"/>
      <c r="M437" s="29" t="s">
        <v>4</v>
      </c>
      <c r="N437" s="62">
        <f t="shared" si="52"/>
        <v>0</v>
      </c>
      <c r="O437" s="29" t="s">
        <v>4</v>
      </c>
    </row>
    <row r="438" spans="1:15" ht="17.25" customHeight="1">
      <c r="A438" s="65" t="s">
        <v>90</v>
      </c>
      <c r="B438" s="19"/>
      <c r="C438" s="19"/>
      <c r="D438" s="19"/>
      <c r="E438" s="19"/>
      <c r="F438" s="19"/>
      <c r="G438" s="28"/>
      <c r="H438" s="19"/>
      <c r="I438" s="19"/>
      <c r="J438" s="85" t="s">
        <v>95</v>
      </c>
      <c r="K438" s="86"/>
      <c r="L438" s="86"/>
      <c r="M438" s="87"/>
      <c r="N438" s="74">
        <f>SUM(N426:N437)</f>
        <v>0</v>
      </c>
      <c r="O438" s="75" t="s">
        <v>2</v>
      </c>
    </row>
    <row r="439" spans="1:15" ht="17.25" customHeight="1" thickBot="1">
      <c r="A439" s="48" t="s">
        <v>91</v>
      </c>
      <c r="B439" s="1"/>
      <c r="C439" s="1"/>
      <c r="D439" s="3"/>
      <c r="E439" s="1"/>
      <c r="F439" s="3"/>
      <c r="G439" s="3"/>
      <c r="H439" s="1"/>
      <c r="I439" s="1"/>
      <c r="J439" s="82" t="s">
        <v>96</v>
      </c>
      <c r="K439" s="83"/>
      <c r="L439" s="83"/>
      <c r="M439" s="84"/>
      <c r="N439" s="76">
        <f>N438*2</f>
        <v>0</v>
      </c>
      <c r="O439" s="77" t="s">
        <v>92</v>
      </c>
    </row>
    <row r="440" spans="1:15" ht="17.25" customHeight="1" thickTop="1" thickBot="1">
      <c r="A440" s="1"/>
      <c r="B440" s="1"/>
      <c r="C440" s="1"/>
      <c r="D440" s="3"/>
      <c r="E440" s="1"/>
      <c r="F440" s="3"/>
      <c r="G440" s="3"/>
      <c r="H440" s="1"/>
      <c r="I440" s="1"/>
      <c r="J440" s="79" t="s">
        <v>97</v>
      </c>
      <c r="K440" s="80"/>
      <c r="L440" s="80"/>
      <c r="M440" s="81"/>
      <c r="N440" s="68">
        <f>ROUNDDOWN(N439*100/110,0)</f>
        <v>0</v>
      </c>
      <c r="O440" s="13" t="s">
        <v>2</v>
      </c>
    </row>
    <row r="441" spans="1:15" ht="17.25" customHeight="1" thickTop="1">
      <c r="A441" s="1"/>
      <c r="B441" s="1"/>
      <c r="C441" s="1"/>
      <c r="D441" s="3"/>
      <c r="E441" s="1"/>
      <c r="F441" s="3"/>
      <c r="G441" s="3"/>
      <c r="H441" s="1"/>
      <c r="I441" s="1"/>
      <c r="J441" s="1"/>
      <c r="K441" s="38"/>
      <c r="L441" s="38"/>
      <c r="M441" s="38"/>
      <c r="N441" s="39"/>
      <c r="O441" s="40"/>
    </row>
    <row r="442" spans="1:15" ht="17.25" customHeight="1">
      <c r="A442" s="21" t="s">
        <v>42</v>
      </c>
      <c r="B442" s="21" t="s">
        <v>66</v>
      </c>
      <c r="C442" s="21"/>
      <c r="D442" s="3"/>
      <c r="E442" s="1"/>
      <c r="F442" s="3"/>
      <c r="G442" s="3"/>
      <c r="H442" s="1"/>
      <c r="I442" s="1"/>
      <c r="J442" s="1"/>
      <c r="K442" s="3"/>
      <c r="L442" s="1"/>
      <c r="M442" s="3"/>
    </row>
    <row r="443" spans="1:15" ht="17.25" customHeight="1">
      <c r="A443" s="4"/>
      <c r="B443" s="1"/>
      <c r="C443" s="1"/>
      <c r="D443" s="3"/>
      <c r="E443" s="48" t="s">
        <v>86</v>
      </c>
      <c r="F443" s="3"/>
      <c r="G443" s="3"/>
      <c r="H443" s="1"/>
      <c r="I443" s="1"/>
      <c r="J443" s="1"/>
      <c r="K443" s="3"/>
      <c r="L443" s="1"/>
      <c r="M443" s="3"/>
    </row>
    <row r="444" spans="1:15" ht="17.25" customHeight="1">
      <c r="A444" s="110" t="s">
        <v>83</v>
      </c>
      <c r="B444" s="111"/>
      <c r="C444" s="67"/>
      <c r="D444" s="69" t="s">
        <v>2</v>
      </c>
      <c r="E444" s="92" t="s">
        <v>80</v>
      </c>
      <c r="F444" s="93"/>
      <c r="G444" s="94">
        <v>112</v>
      </c>
      <c r="H444" s="95"/>
      <c r="I444" s="43" t="s">
        <v>82</v>
      </c>
      <c r="J444" s="90" t="s">
        <v>84</v>
      </c>
      <c r="K444" s="91"/>
      <c r="L444" s="47">
        <f>C444*G444*0.85</f>
        <v>0</v>
      </c>
      <c r="M444" s="66" t="s">
        <v>2</v>
      </c>
      <c r="N444" s="45"/>
    </row>
    <row r="445" spans="1:15" ht="17.25" customHeight="1">
      <c r="A445" s="112" t="s">
        <v>6</v>
      </c>
      <c r="B445" s="112"/>
      <c r="C445" s="67"/>
      <c r="D445" s="69" t="s">
        <v>2</v>
      </c>
      <c r="E445" s="54" t="s">
        <v>88</v>
      </c>
      <c r="F445" s="44"/>
      <c r="G445" s="39"/>
      <c r="H445" s="44"/>
      <c r="I445" s="44"/>
      <c r="J445" s="44"/>
      <c r="K445" s="44"/>
      <c r="L445" s="44"/>
      <c r="M445" s="44"/>
      <c r="N445" s="44"/>
    </row>
    <row r="446" spans="1:15" ht="17.25" customHeight="1">
      <c r="A446" s="112" t="s">
        <v>7</v>
      </c>
      <c r="B446" s="112"/>
      <c r="C446" s="67"/>
      <c r="D446" s="69" t="s">
        <v>2</v>
      </c>
      <c r="E446" s="54" t="s">
        <v>89</v>
      </c>
      <c r="F446" s="44"/>
      <c r="G446" s="44"/>
      <c r="H446" s="44"/>
      <c r="I446" s="44"/>
      <c r="J446" s="44"/>
      <c r="K446" s="44"/>
      <c r="L446" s="44"/>
      <c r="M446" s="44"/>
      <c r="N446" s="44"/>
    </row>
    <row r="447" spans="1:15" ht="17.25" customHeight="1">
      <c r="A447" s="14"/>
      <c r="B447" s="2"/>
      <c r="C447" s="15"/>
      <c r="D447" s="15"/>
      <c r="E447" s="129"/>
      <c r="F447" s="129"/>
      <c r="G447" s="129"/>
      <c r="H447" s="129"/>
      <c r="I447" s="129"/>
      <c r="J447" s="129"/>
      <c r="K447" s="129"/>
      <c r="L447" s="129"/>
      <c r="M447" s="129"/>
    </row>
    <row r="448" spans="1:15" ht="17.25" customHeight="1">
      <c r="A448" s="6"/>
      <c r="B448" s="88" t="s">
        <v>79</v>
      </c>
      <c r="C448" s="113"/>
      <c r="D448" s="89"/>
      <c r="E448" s="114" t="s">
        <v>0</v>
      </c>
      <c r="F448" s="115"/>
      <c r="G448" s="118" t="s">
        <v>5</v>
      </c>
      <c r="H448" s="119"/>
      <c r="I448" s="120"/>
      <c r="J448" s="88" t="s">
        <v>77</v>
      </c>
      <c r="K448" s="89"/>
      <c r="L448" s="88" t="s">
        <v>8</v>
      </c>
      <c r="M448" s="89"/>
      <c r="N448" s="88" t="s">
        <v>1</v>
      </c>
      <c r="O448" s="89"/>
    </row>
    <row r="449" spans="1:15" ht="17.25" customHeight="1">
      <c r="A449" s="7"/>
      <c r="B449" s="124" t="s">
        <v>9</v>
      </c>
      <c r="C449" s="125"/>
      <c r="D449" s="126"/>
      <c r="E449" s="116"/>
      <c r="F449" s="117"/>
      <c r="G449" s="121"/>
      <c r="H449" s="122"/>
      <c r="I449" s="123"/>
      <c r="J449" s="127" t="s">
        <v>78</v>
      </c>
      <c r="K449" s="128"/>
      <c r="L449" s="124" t="s">
        <v>10</v>
      </c>
      <c r="M449" s="126"/>
      <c r="N449" s="124" t="s">
        <v>87</v>
      </c>
      <c r="O449" s="126"/>
    </row>
    <row r="450" spans="1:15" ht="17.25" customHeight="1">
      <c r="A450" s="17" t="s">
        <v>12</v>
      </c>
      <c r="B450" s="106">
        <f>L444</f>
        <v>0</v>
      </c>
      <c r="C450" s="107"/>
      <c r="D450" s="9" t="s">
        <v>4</v>
      </c>
      <c r="E450" s="35">
        <f>C446</f>
        <v>0</v>
      </c>
      <c r="F450" s="9" t="s">
        <v>4</v>
      </c>
      <c r="G450" s="108">
        <v>13700</v>
      </c>
      <c r="H450" s="109"/>
      <c r="I450" s="22" t="s">
        <v>3</v>
      </c>
      <c r="J450" s="70">
        <f>E450*G450</f>
        <v>0</v>
      </c>
      <c r="K450" s="9" t="s">
        <v>2</v>
      </c>
      <c r="L450" s="56"/>
      <c r="M450" s="71" t="s">
        <v>2</v>
      </c>
      <c r="N450" s="70">
        <f>B450+J450-L450</f>
        <v>0</v>
      </c>
      <c r="O450" s="9" t="s">
        <v>2</v>
      </c>
    </row>
    <row r="451" spans="1:15" ht="17.25" customHeight="1">
      <c r="A451" s="17" t="s">
        <v>13</v>
      </c>
      <c r="B451" s="100">
        <f>B450</f>
        <v>0</v>
      </c>
      <c r="C451" s="101"/>
      <c r="D451" s="8" t="s">
        <v>4</v>
      </c>
      <c r="E451" s="36">
        <f>C446</f>
        <v>0</v>
      </c>
      <c r="F451" s="8" t="s">
        <v>4</v>
      </c>
      <c r="G451" s="98">
        <v>12700</v>
      </c>
      <c r="H451" s="99"/>
      <c r="I451" s="23" t="s">
        <v>3</v>
      </c>
      <c r="J451" s="33">
        <f t="shared" ref="J451:J461" si="54">E451*G451</f>
        <v>0</v>
      </c>
      <c r="K451" s="8" t="s">
        <v>2</v>
      </c>
      <c r="L451" s="57"/>
      <c r="M451" s="8" t="s">
        <v>2</v>
      </c>
      <c r="N451" s="33">
        <f t="shared" ref="N451:N461" si="55">B451+J451-L451</f>
        <v>0</v>
      </c>
      <c r="O451" s="8" t="s">
        <v>2</v>
      </c>
    </row>
    <row r="452" spans="1:15" ht="17.25" customHeight="1">
      <c r="A452" s="17" t="s">
        <v>14</v>
      </c>
      <c r="B452" s="100">
        <f t="shared" ref="B452:B461" si="56">B451</f>
        <v>0</v>
      </c>
      <c r="C452" s="101"/>
      <c r="D452" s="8" t="s">
        <v>4</v>
      </c>
      <c r="E452" s="36">
        <f>C446</f>
        <v>0</v>
      </c>
      <c r="F452" s="8" t="s">
        <v>4</v>
      </c>
      <c r="G452" s="98">
        <v>10500</v>
      </c>
      <c r="H452" s="99"/>
      <c r="I452" s="23" t="s">
        <v>3</v>
      </c>
      <c r="J452" s="33">
        <f t="shared" si="54"/>
        <v>0</v>
      </c>
      <c r="K452" s="8" t="s">
        <v>4</v>
      </c>
      <c r="L452" s="57"/>
      <c r="M452" s="8" t="s">
        <v>4</v>
      </c>
      <c r="N452" s="33">
        <f t="shared" si="55"/>
        <v>0</v>
      </c>
      <c r="O452" s="8" t="s">
        <v>4</v>
      </c>
    </row>
    <row r="453" spans="1:15" ht="17.25" customHeight="1">
      <c r="A453" s="17" t="s">
        <v>15</v>
      </c>
      <c r="B453" s="100">
        <f t="shared" si="56"/>
        <v>0</v>
      </c>
      <c r="C453" s="101"/>
      <c r="D453" s="8" t="s">
        <v>4</v>
      </c>
      <c r="E453" s="36">
        <f>C446</f>
        <v>0</v>
      </c>
      <c r="F453" s="8" t="s">
        <v>4</v>
      </c>
      <c r="G453" s="98">
        <v>6700</v>
      </c>
      <c r="H453" s="99"/>
      <c r="I453" s="23" t="s">
        <v>3</v>
      </c>
      <c r="J453" s="33">
        <f t="shared" si="54"/>
        <v>0</v>
      </c>
      <c r="K453" s="8" t="s">
        <v>4</v>
      </c>
      <c r="L453" s="57"/>
      <c r="M453" s="8" t="s">
        <v>4</v>
      </c>
      <c r="N453" s="33">
        <f t="shared" si="55"/>
        <v>0</v>
      </c>
      <c r="O453" s="8" t="s">
        <v>4</v>
      </c>
    </row>
    <row r="454" spans="1:15" ht="17.25" customHeight="1">
      <c r="A454" s="17" t="s">
        <v>16</v>
      </c>
      <c r="B454" s="100">
        <f t="shared" si="56"/>
        <v>0</v>
      </c>
      <c r="C454" s="101"/>
      <c r="D454" s="8" t="s">
        <v>4</v>
      </c>
      <c r="E454" s="36">
        <f>C446</f>
        <v>0</v>
      </c>
      <c r="F454" s="8" t="s">
        <v>4</v>
      </c>
      <c r="G454" s="98">
        <v>7000</v>
      </c>
      <c r="H454" s="99"/>
      <c r="I454" s="23" t="s">
        <v>3</v>
      </c>
      <c r="J454" s="33">
        <f t="shared" si="54"/>
        <v>0</v>
      </c>
      <c r="K454" s="8" t="s">
        <v>4</v>
      </c>
      <c r="L454" s="57"/>
      <c r="M454" s="8" t="s">
        <v>4</v>
      </c>
      <c r="N454" s="33">
        <f t="shared" si="55"/>
        <v>0</v>
      </c>
      <c r="O454" s="8" t="s">
        <v>4</v>
      </c>
    </row>
    <row r="455" spans="1:15" ht="17.25" customHeight="1">
      <c r="A455" s="17" t="s">
        <v>17</v>
      </c>
      <c r="B455" s="100">
        <f t="shared" si="56"/>
        <v>0</v>
      </c>
      <c r="C455" s="101"/>
      <c r="D455" s="8" t="s">
        <v>4</v>
      </c>
      <c r="E455" s="36">
        <f>C446</f>
        <v>0</v>
      </c>
      <c r="F455" s="8" t="s">
        <v>4</v>
      </c>
      <c r="G455" s="98">
        <v>11400</v>
      </c>
      <c r="H455" s="99"/>
      <c r="I455" s="23" t="s">
        <v>3</v>
      </c>
      <c r="J455" s="33">
        <f t="shared" si="54"/>
        <v>0</v>
      </c>
      <c r="K455" s="8" t="s">
        <v>4</v>
      </c>
      <c r="L455" s="57"/>
      <c r="M455" s="8" t="s">
        <v>4</v>
      </c>
      <c r="N455" s="33">
        <f t="shared" si="55"/>
        <v>0</v>
      </c>
      <c r="O455" s="8" t="s">
        <v>4</v>
      </c>
    </row>
    <row r="456" spans="1:15" ht="17.25" customHeight="1">
      <c r="A456" s="17" t="s">
        <v>18</v>
      </c>
      <c r="B456" s="100">
        <f t="shared" si="56"/>
        <v>0</v>
      </c>
      <c r="C456" s="101"/>
      <c r="D456" s="8" t="s">
        <v>4</v>
      </c>
      <c r="E456" s="36">
        <f>C445</f>
        <v>0</v>
      </c>
      <c r="F456" s="8" t="s">
        <v>4</v>
      </c>
      <c r="G456" s="98">
        <v>16100</v>
      </c>
      <c r="H456" s="99"/>
      <c r="I456" s="23" t="s">
        <v>3</v>
      </c>
      <c r="J456" s="33">
        <f t="shared" si="54"/>
        <v>0</v>
      </c>
      <c r="K456" s="8" t="s">
        <v>4</v>
      </c>
      <c r="L456" s="57"/>
      <c r="M456" s="8" t="s">
        <v>4</v>
      </c>
      <c r="N456" s="33">
        <f t="shared" si="55"/>
        <v>0</v>
      </c>
      <c r="O456" s="8" t="s">
        <v>4</v>
      </c>
    </row>
    <row r="457" spans="1:15" ht="17.25" customHeight="1">
      <c r="A457" s="17" t="s">
        <v>19</v>
      </c>
      <c r="B457" s="100">
        <f t="shared" si="56"/>
        <v>0</v>
      </c>
      <c r="C457" s="101"/>
      <c r="D457" s="8" t="s">
        <v>4</v>
      </c>
      <c r="E457" s="36">
        <f>C445</f>
        <v>0</v>
      </c>
      <c r="F457" s="8" t="s">
        <v>4</v>
      </c>
      <c r="G457" s="98">
        <v>10900</v>
      </c>
      <c r="H457" s="99"/>
      <c r="I457" s="23" t="s">
        <v>3</v>
      </c>
      <c r="J457" s="33">
        <f t="shared" si="54"/>
        <v>0</v>
      </c>
      <c r="K457" s="8" t="s">
        <v>4</v>
      </c>
      <c r="L457" s="57"/>
      <c r="M457" s="8" t="s">
        <v>4</v>
      </c>
      <c r="N457" s="33">
        <f t="shared" si="55"/>
        <v>0</v>
      </c>
      <c r="O457" s="8" t="s">
        <v>4</v>
      </c>
    </row>
    <row r="458" spans="1:15" ht="17.25" customHeight="1">
      <c r="A458" s="17" t="s">
        <v>20</v>
      </c>
      <c r="B458" s="100">
        <f t="shared" si="56"/>
        <v>0</v>
      </c>
      <c r="C458" s="101"/>
      <c r="D458" s="8" t="s">
        <v>4</v>
      </c>
      <c r="E458" s="36">
        <f>C445</f>
        <v>0</v>
      </c>
      <c r="F458" s="8" t="s">
        <v>4</v>
      </c>
      <c r="G458" s="98">
        <v>15400</v>
      </c>
      <c r="H458" s="99"/>
      <c r="I458" s="23" t="s">
        <v>3</v>
      </c>
      <c r="J458" s="33">
        <f t="shared" si="54"/>
        <v>0</v>
      </c>
      <c r="K458" s="8" t="s">
        <v>4</v>
      </c>
      <c r="L458" s="57"/>
      <c r="M458" s="8" t="s">
        <v>4</v>
      </c>
      <c r="N458" s="33">
        <f t="shared" si="55"/>
        <v>0</v>
      </c>
      <c r="O458" s="8" t="s">
        <v>4</v>
      </c>
    </row>
    <row r="459" spans="1:15" ht="17.25" customHeight="1">
      <c r="A459" s="17" t="s">
        <v>21</v>
      </c>
      <c r="B459" s="100">
        <f t="shared" si="56"/>
        <v>0</v>
      </c>
      <c r="C459" s="101"/>
      <c r="D459" s="8" t="s">
        <v>4</v>
      </c>
      <c r="E459" s="36">
        <f>C446</f>
        <v>0</v>
      </c>
      <c r="F459" s="8" t="s">
        <v>4</v>
      </c>
      <c r="G459" s="98">
        <v>7900</v>
      </c>
      <c r="H459" s="99"/>
      <c r="I459" s="23" t="s">
        <v>3</v>
      </c>
      <c r="J459" s="33">
        <f t="shared" si="54"/>
        <v>0</v>
      </c>
      <c r="K459" s="8" t="s">
        <v>4</v>
      </c>
      <c r="L459" s="57"/>
      <c r="M459" s="8" t="s">
        <v>4</v>
      </c>
      <c r="N459" s="33">
        <f t="shared" si="55"/>
        <v>0</v>
      </c>
      <c r="O459" s="8" t="s">
        <v>4</v>
      </c>
    </row>
    <row r="460" spans="1:15" ht="17.25" customHeight="1">
      <c r="A460" s="17" t="s">
        <v>22</v>
      </c>
      <c r="B460" s="100">
        <f t="shared" si="56"/>
        <v>0</v>
      </c>
      <c r="C460" s="101"/>
      <c r="D460" s="8" t="s">
        <v>4</v>
      </c>
      <c r="E460" s="36">
        <f>C446</f>
        <v>0</v>
      </c>
      <c r="F460" s="8" t="s">
        <v>4</v>
      </c>
      <c r="G460" s="98">
        <v>8200</v>
      </c>
      <c r="H460" s="99"/>
      <c r="I460" s="23" t="s">
        <v>3</v>
      </c>
      <c r="J460" s="33">
        <f t="shared" si="54"/>
        <v>0</v>
      </c>
      <c r="K460" s="8" t="s">
        <v>4</v>
      </c>
      <c r="L460" s="57"/>
      <c r="M460" s="8" t="s">
        <v>4</v>
      </c>
      <c r="N460" s="33">
        <f t="shared" si="55"/>
        <v>0</v>
      </c>
      <c r="O460" s="8" t="s">
        <v>4</v>
      </c>
    </row>
    <row r="461" spans="1:15" ht="17.25" customHeight="1">
      <c r="A461" s="18" t="s">
        <v>23</v>
      </c>
      <c r="B461" s="102">
        <f t="shared" si="56"/>
        <v>0</v>
      </c>
      <c r="C461" s="103"/>
      <c r="D461" s="10" t="s">
        <v>4</v>
      </c>
      <c r="E461" s="37">
        <f>C446</f>
        <v>0</v>
      </c>
      <c r="F461" s="10" t="s">
        <v>4</v>
      </c>
      <c r="G461" s="104">
        <v>11500</v>
      </c>
      <c r="H461" s="105"/>
      <c r="I461" s="24" t="s">
        <v>3</v>
      </c>
      <c r="J461" s="34">
        <f t="shared" si="54"/>
        <v>0</v>
      </c>
      <c r="K461" s="29" t="s">
        <v>4</v>
      </c>
      <c r="L461" s="58"/>
      <c r="M461" s="29" t="s">
        <v>4</v>
      </c>
      <c r="N461" s="62">
        <f t="shared" si="55"/>
        <v>0</v>
      </c>
      <c r="O461" s="29" t="s">
        <v>4</v>
      </c>
    </row>
    <row r="462" spans="1:15" ht="17.25" customHeight="1">
      <c r="A462" s="65" t="s">
        <v>90</v>
      </c>
      <c r="B462" s="19"/>
      <c r="C462" s="19"/>
      <c r="D462" s="19"/>
      <c r="E462" s="19"/>
      <c r="F462" s="19"/>
      <c r="G462" s="28"/>
      <c r="H462" s="19"/>
      <c r="I462" s="19"/>
      <c r="J462" s="85" t="s">
        <v>95</v>
      </c>
      <c r="K462" s="86"/>
      <c r="L462" s="86"/>
      <c r="M462" s="87"/>
      <c r="N462" s="74">
        <f>SUM(N450:N461)</f>
        <v>0</v>
      </c>
      <c r="O462" s="75" t="s">
        <v>2</v>
      </c>
    </row>
    <row r="463" spans="1:15" ht="17.25" customHeight="1" thickBot="1">
      <c r="A463" s="48" t="s">
        <v>91</v>
      </c>
      <c r="B463" s="1"/>
      <c r="C463" s="1"/>
      <c r="D463" s="3"/>
      <c r="E463" s="1"/>
      <c r="F463" s="3"/>
      <c r="G463" s="3"/>
      <c r="H463" s="1"/>
      <c r="I463" s="1"/>
      <c r="J463" s="82" t="s">
        <v>96</v>
      </c>
      <c r="K463" s="83"/>
      <c r="L463" s="83"/>
      <c r="M463" s="84"/>
      <c r="N463" s="76">
        <f>N462*2</f>
        <v>0</v>
      </c>
      <c r="O463" s="77" t="s">
        <v>92</v>
      </c>
    </row>
    <row r="464" spans="1:15" ht="14.25" customHeight="1" thickTop="1" thickBot="1">
      <c r="J464" s="79" t="s">
        <v>97</v>
      </c>
      <c r="K464" s="80"/>
      <c r="L464" s="80"/>
      <c r="M464" s="81"/>
      <c r="N464" s="68">
        <f>ROUNDDOWN(N463*100/110,0)</f>
        <v>0</v>
      </c>
      <c r="O464" s="13" t="s">
        <v>2</v>
      </c>
    </row>
    <row r="465" spans="1:15" ht="14.25" customHeight="1" thickTop="1"/>
    <row r="466" spans="1:15" ht="14.25" customHeight="1"/>
    <row r="467" spans="1:15" ht="17.25" customHeight="1">
      <c r="A467" s="21" t="s">
        <v>43</v>
      </c>
      <c r="B467" s="21" t="s">
        <v>67</v>
      </c>
      <c r="C467" s="21"/>
      <c r="D467" s="3"/>
      <c r="E467" s="1"/>
      <c r="F467" s="3"/>
      <c r="G467" s="3"/>
      <c r="H467" s="1"/>
      <c r="I467" s="1"/>
      <c r="J467" s="1"/>
      <c r="K467" s="3"/>
      <c r="L467" s="1"/>
      <c r="M467" s="3"/>
    </row>
    <row r="468" spans="1:15" ht="17.25" customHeight="1">
      <c r="A468" s="4"/>
      <c r="B468" s="1"/>
      <c r="C468" s="1"/>
      <c r="D468" s="3"/>
      <c r="E468" s="48" t="s">
        <v>86</v>
      </c>
      <c r="F468" s="3"/>
      <c r="G468" s="3"/>
      <c r="H468" s="1"/>
      <c r="I468" s="1"/>
      <c r="J468" s="1"/>
      <c r="K468" s="3"/>
      <c r="L468" s="1"/>
      <c r="M468" s="3"/>
    </row>
    <row r="469" spans="1:15" ht="17.25" customHeight="1">
      <c r="A469" s="110" t="s">
        <v>83</v>
      </c>
      <c r="B469" s="111"/>
      <c r="C469" s="67"/>
      <c r="D469" s="69" t="s">
        <v>2</v>
      </c>
      <c r="E469" s="92" t="s">
        <v>80</v>
      </c>
      <c r="F469" s="93"/>
      <c r="G469" s="94">
        <v>137</v>
      </c>
      <c r="H469" s="95"/>
      <c r="I469" s="43" t="s">
        <v>82</v>
      </c>
      <c r="J469" s="90" t="s">
        <v>84</v>
      </c>
      <c r="K469" s="91"/>
      <c r="L469" s="47">
        <f>C469*G469*0.85</f>
        <v>0</v>
      </c>
      <c r="M469" s="66" t="s">
        <v>2</v>
      </c>
      <c r="N469" s="45"/>
    </row>
    <row r="470" spans="1:15" ht="17.25" customHeight="1">
      <c r="A470" s="112" t="s">
        <v>6</v>
      </c>
      <c r="B470" s="112"/>
      <c r="C470" s="67"/>
      <c r="D470" s="69" t="s">
        <v>2</v>
      </c>
      <c r="E470" s="54" t="s">
        <v>88</v>
      </c>
      <c r="F470" s="44"/>
      <c r="G470" s="39"/>
      <c r="H470" s="44"/>
      <c r="I470" s="44"/>
      <c r="J470" s="44"/>
      <c r="K470" s="44"/>
      <c r="L470" s="44"/>
      <c r="M470" s="44"/>
      <c r="N470" s="44"/>
    </row>
    <row r="471" spans="1:15" ht="17.25" customHeight="1">
      <c r="A471" s="112" t="s">
        <v>7</v>
      </c>
      <c r="B471" s="112"/>
      <c r="C471" s="67"/>
      <c r="D471" s="69" t="s">
        <v>2</v>
      </c>
      <c r="E471" s="54" t="s">
        <v>89</v>
      </c>
      <c r="F471" s="44"/>
      <c r="G471" s="44"/>
      <c r="H471" s="44"/>
      <c r="I471" s="44"/>
      <c r="J471" s="44"/>
      <c r="K471" s="44"/>
      <c r="L471" s="44"/>
      <c r="M471" s="44"/>
      <c r="N471" s="44"/>
    </row>
    <row r="472" spans="1:15" ht="17.25" customHeight="1">
      <c r="A472" s="14"/>
      <c r="B472" s="2"/>
      <c r="C472" s="15"/>
      <c r="D472" s="15"/>
      <c r="E472" s="72"/>
      <c r="F472" s="72"/>
      <c r="G472" s="72"/>
      <c r="H472" s="72"/>
      <c r="I472" s="72"/>
      <c r="J472" s="72"/>
      <c r="K472" s="72"/>
      <c r="L472" s="72"/>
      <c r="M472" s="72"/>
    </row>
    <row r="473" spans="1:15" ht="17.25" customHeight="1">
      <c r="A473" s="6"/>
      <c r="B473" s="88" t="s">
        <v>79</v>
      </c>
      <c r="C473" s="113"/>
      <c r="D473" s="89"/>
      <c r="E473" s="114" t="s">
        <v>0</v>
      </c>
      <c r="F473" s="115"/>
      <c r="G473" s="118" t="s">
        <v>5</v>
      </c>
      <c r="H473" s="119"/>
      <c r="I473" s="120"/>
      <c r="J473" s="88" t="s">
        <v>77</v>
      </c>
      <c r="K473" s="89"/>
      <c r="L473" s="88" t="s">
        <v>8</v>
      </c>
      <c r="M473" s="89"/>
      <c r="N473" s="88" t="s">
        <v>1</v>
      </c>
      <c r="O473" s="89"/>
    </row>
    <row r="474" spans="1:15" ht="17.25" customHeight="1">
      <c r="A474" s="7"/>
      <c r="B474" s="124" t="s">
        <v>9</v>
      </c>
      <c r="C474" s="125"/>
      <c r="D474" s="126"/>
      <c r="E474" s="116"/>
      <c r="F474" s="117"/>
      <c r="G474" s="121"/>
      <c r="H474" s="122"/>
      <c r="I474" s="123"/>
      <c r="J474" s="127" t="s">
        <v>78</v>
      </c>
      <c r="K474" s="128"/>
      <c r="L474" s="124" t="s">
        <v>10</v>
      </c>
      <c r="M474" s="126"/>
      <c r="N474" s="124" t="s">
        <v>87</v>
      </c>
      <c r="O474" s="126"/>
    </row>
    <row r="475" spans="1:15" ht="17.25" customHeight="1">
      <c r="A475" s="17" t="s">
        <v>12</v>
      </c>
      <c r="B475" s="106">
        <f>L469</f>
        <v>0</v>
      </c>
      <c r="C475" s="107"/>
      <c r="D475" s="9" t="s">
        <v>4</v>
      </c>
      <c r="E475" s="35">
        <f>C471</f>
        <v>0</v>
      </c>
      <c r="F475" s="9" t="s">
        <v>4</v>
      </c>
      <c r="G475" s="108">
        <v>15600</v>
      </c>
      <c r="H475" s="109"/>
      <c r="I475" s="22" t="s">
        <v>3</v>
      </c>
      <c r="J475" s="70">
        <f>E475*G475</f>
        <v>0</v>
      </c>
      <c r="K475" s="9" t="s">
        <v>2</v>
      </c>
      <c r="L475" s="56"/>
      <c r="M475" s="71" t="s">
        <v>2</v>
      </c>
      <c r="N475" s="70">
        <f>B475+J475-L475</f>
        <v>0</v>
      </c>
      <c r="O475" s="9" t="s">
        <v>2</v>
      </c>
    </row>
    <row r="476" spans="1:15" ht="17.25" customHeight="1">
      <c r="A476" s="17" t="s">
        <v>13</v>
      </c>
      <c r="B476" s="100">
        <f>B475</f>
        <v>0</v>
      </c>
      <c r="C476" s="101"/>
      <c r="D476" s="8" t="s">
        <v>4</v>
      </c>
      <c r="E476" s="36">
        <f>C471</f>
        <v>0</v>
      </c>
      <c r="F476" s="8" t="s">
        <v>4</v>
      </c>
      <c r="G476" s="98">
        <v>15700</v>
      </c>
      <c r="H476" s="99"/>
      <c r="I476" s="23" t="s">
        <v>3</v>
      </c>
      <c r="J476" s="33">
        <f t="shared" ref="J476:J486" si="57">E476*G476</f>
        <v>0</v>
      </c>
      <c r="K476" s="8" t="s">
        <v>2</v>
      </c>
      <c r="L476" s="57"/>
      <c r="M476" s="8" t="s">
        <v>2</v>
      </c>
      <c r="N476" s="33">
        <f t="shared" ref="N476:N486" si="58">B476+J476-L476</f>
        <v>0</v>
      </c>
      <c r="O476" s="8" t="s">
        <v>2</v>
      </c>
    </row>
    <row r="477" spans="1:15" ht="17.25" customHeight="1">
      <c r="A477" s="17" t="s">
        <v>14</v>
      </c>
      <c r="B477" s="100">
        <f t="shared" ref="B477:B486" si="59">B476</f>
        <v>0</v>
      </c>
      <c r="C477" s="101"/>
      <c r="D477" s="8" t="s">
        <v>4</v>
      </c>
      <c r="E477" s="36">
        <f>C471</f>
        <v>0</v>
      </c>
      <c r="F477" s="8" t="s">
        <v>4</v>
      </c>
      <c r="G477" s="98">
        <v>11700</v>
      </c>
      <c r="H477" s="99"/>
      <c r="I477" s="23" t="s">
        <v>3</v>
      </c>
      <c r="J477" s="33">
        <f t="shared" si="57"/>
        <v>0</v>
      </c>
      <c r="K477" s="8" t="s">
        <v>4</v>
      </c>
      <c r="L477" s="57"/>
      <c r="M477" s="8" t="s">
        <v>4</v>
      </c>
      <c r="N477" s="33">
        <f t="shared" si="58"/>
        <v>0</v>
      </c>
      <c r="O477" s="8" t="s">
        <v>4</v>
      </c>
    </row>
    <row r="478" spans="1:15" ht="17.25" customHeight="1">
      <c r="A478" s="17" t="s">
        <v>15</v>
      </c>
      <c r="B478" s="100">
        <f t="shared" si="59"/>
        <v>0</v>
      </c>
      <c r="C478" s="101"/>
      <c r="D478" s="8" t="s">
        <v>4</v>
      </c>
      <c r="E478" s="36">
        <f>C471</f>
        <v>0</v>
      </c>
      <c r="F478" s="8" t="s">
        <v>4</v>
      </c>
      <c r="G478" s="98">
        <v>8600</v>
      </c>
      <c r="H478" s="99"/>
      <c r="I478" s="23" t="s">
        <v>3</v>
      </c>
      <c r="J478" s="33">
        <f t="shared" si="57"/>
        <v>0</v>
      </c>
      <c r="K478" s="8" t="s">
        <v>4</v>
      </c>
      <c r="L478" s="57"/>
      <c r="M478" s="8" t="s">
        <v>4</v>
      </c>
      <c r="N478" s="33">
        <f t="shared" si="58"/>
        <v>0</v>
      </c>
      <c r="O478" s="8" t="s">
        <v>4</v>
      </c>
    </row>
    <row r="479" spans="1:15" ht="17.25" customHeight="1">
      <c r="A479" s="17" t="s">
        <v>16</v>
      </c>
      <c r="B479" s="100">
        <f t="shared" si="59"/>
        <v>0</v>
      </c>
      <c r="C479" s="101"/>
      <c r="D479" s="8" t="s">
        <v>4</v>
      </c>
      <c r="E479" s="36">
        <f>C471</f>
        <v>0</v>
      </c>
      <c r="F479" s="8" t="s">
        <v>4</v>
      </c>
      <c r="G479" s="98">
        <v>9100</v>
      </c>
      <c r="H479" s="99"/>
      <c r="I479" s="23" t="s">
        <v>3</v>
      </c>
      <c r="J479" s="33">
        <f t="shared" si="57"/>
        <v>0</v>
      </c>
      <c r="K479" s="8" t="s">
        <v>4</v>
      </c>
      <c r="L479" s="57"/>
      <c r="M479" s="8" t="s">
        <v>4</v>
      </c>
      <c r="N479" s="33">
        <f t="shared" si="58"/>
        <v>0</v>
      </c>
      <c r="O479" s="8" t="s">
        <v>4</v>
      </c>
    </row>
    <row r="480" spans="1:15" ht="17.25" customHeight="1">
      <c r="A480" s="17" t="s">
        <v>17</v>
      </c>
      <c r="B480" s="100">
        <f t="shared" si="59"/>
        <v>0</v>
      </c>
      <c r="C480" s="101"/>
      <c r="D480" s="8" t="s">
        <v>4</v>
      </c>
      <c r="E480" s="36">
        <f>C471</f>
        <v>0</v>
      </c>
      <c r="F480" s="8" t="s">
        <v>4</v>
      </c>
      <c r="G480" s="98">
        <v>14300</v>
      </c>
      <c r="H480" s="99"/>
      <c r="I480" s="23" t="s">
        <v>3</v>
      </c>
      <c r="J480" s="33">
        <f t="shared" si="57"/>
        <v>0</v>
      </c>
      <c r="K480" s="8" t="s">
        <v>4</v>
      </c>
      <c r="L480" s="57"/>
      <c r="M480" s="8" t="s">
        <v>4</v>
      </c>
      <c r="N480" s="33">
        <f t="shared" si="58"/>
        <v>0</v>
      </c>
      <c r="O480" s="8" t="s">
        <v>4</v>
      </c>
    </row>
    <row r="481" spans="1:15" ht="17.25" customHeight="1">
      <c r="A481" s="17" t="s">
        <v>18</v>
      </c>
      <c r="B481" s="100">
        <f t="shared" si="59"/>
        <v>0</v>
      </c>
      <c r="C481" s="101"/>
      <c r="D481" s="8" t="s">
        <v>4</v>
      </c>
      <c r="E481" s="36">
        <f>C470</f>
        <v>0</v>
      </c>
      <c r="F481" s="8" t="s">
        <v>4</v>
      </c>
      <c r="G481" s="98">
        <v>21400</v>
      </c>
      <c r="H481" s="99"/>
      <c r="I481" s="23" t="s">
        <v>28</v>
      </c>
      <c r="J481" s="33">
        <f t="shared" si="57"/>
        <v>0</v>
      </c>
      <c r="K481" s="8" t="s">
        <v>4</v>
      </c>
      <c r="L481" s="57"/>
      <c r="M481" s="8" t="s">
        <v>4</v>
      </c>
      <c r="N481" s="33">
        <f t="shared" si="58"/>
        <v>0</v>
      </c>
      <c r="O481" s="8" t="s">
        <v>4</v>
      </c>
    </row>
    <row r="482" spans="1:15" ht="17.25" customHeight="1">
      <c r="A482" s="17" t="s">
        <v>19</v>
      </c>
      <c r="B482" s="100">
        <f t="shared" si="59"/>
        <v>0</v>
      </c>
      <c r="C482" s="101"/>
      <c r="D482" s="8" t="s">
        <v>4</v>
      </c>
      <c r="E482" s="36">
        <f>C470</f>
        <v>0</v>
      </c>
      <c r="F482" s="8" t="s">
        <v>4</v>
      </c>
      <c r="G482" s="98">
        <v>16300</v>
      </c>
      <c r="H482" s="99"/>
      <c r="I482" s="23" t="s">
        <v>3</v>
      </c>
      <c r="J482" s="33">
        <f t="shared" si="57"/>
        <v>0</v>
      </c>
      <c r="K482" s="8" t="s">
        <v>4</v>
      </c>
      <c r="L482" s="57"/>
      <c r="M482" s="8" t="s">
        <v>4</v>
      </c>
      <c r="N482" s="33">
        <f t="shared" si="58"/>
        <v>0</v>
      </c>
      <c r="O482" s="8" t="s">
        <v>4</v>
      </c>
    </row>
    <row r="483" spans="1:15" ht="17.25" customHeight="1">
      <c r="A483" s="17" t="s">
        <v>20</v>
      </c>
      <c r="B483" s="100">
        <f t="shared" si="59"/>
        <v>0</v>
      </c>
      <c r="C483" s="101"/>
      <c r="D483" s="8" t="s">
        <v>4</v>
      </c>
      <c r="E483" s="36">
        <f>C470</f>
        <v>0</v>
      </c>
      <c r="F483" s="8" t="s">
        <v>4</v>
      </c>
      <c r="G483" s="98">
        <v>20500</v>
      </c>
      <c r="H483" s="99"/>
      <c r="I483" s="23" t="s">
        <v>3</v>
      </c>
      <c r="J483" s="33">
        <f t="shared" si="57"/>
        <v>0</v>
      </c>
      <c r="K483" s="8" t="s">
        <v>4</v>
      </c>
      <c r="L483" s="57"/>
      <c r="M483" s="8" t="s">
        <v>4</v>
      </c>
      <c r="N483" s="33">
        <f t="shared" si="58"/>
        <v>0</v>
      </c>
      <c r="O483" s="8" t="s">
        <v>4</v>
      </c>
    </row>
    <row r="484" spans="1:15" ht="17.25" customHeight="1">
      <c r="A484" s="17" t="s">
        <v>21</v>
      </c>
      <c r="B484" s="100">
        <f t="shared" si="59"/>
        <v>0</v>
      </c>
      <c r="C484" s="101"/>
      <c r="D484" s="8" t="s">
        <v>4</v>
      </c>
      <c r="E484" s="36">
        <f>C471</f>
        <v>0</v>
      </c>
      <c r="F484" s="8" t="s">
        <v>4</v>
      </c>
      <c r="G484" s="98">
        <v>10700</v>
      </c>
      <c r="H484" s="99"/>
      <c r="I484" s="23" t="s">
        <v>3</v>
      </c>
      <c r="J484" s="33">
        <f t="shared" si="57"/>
        <v>0</v>
      </c>
      <c r="K484" s="8" t="s">
        <v>4</v>
      </c>
      <c r="L484" s="57"/>
      <c r="M484" s="8" t="s">
        <v>4</v>
      </c>
      <c r="N484" s="33">
        <f t="shared" si="58"/>
        <v>0</v>
      </c>
      <c r="O484" s="8" t="s">
        <v>4</v>
      </c>
    </row>
    <row r="485" spans="1:15" ht="17.25" customHeight="1">
      <c r="A485" s="17" t="s">
        <v>22</v>
      </c>
      <c r="B485" s="100">
        <f t="shared" si="59"/>
        <v>0</v>
      </c>
      <c r="C485" s="101"/>
      <c r="D485" s="8" t="s">
        <v>4</v>
      </c>
      <c r="E485" s="36">
        <f>C471</f>
        <v>0</v>
      </c>
      <c r="F485" s="8" t="s">
        <v>4</v>
      </c>
      <c r="G485" s="98">
        <v>9900</v>
      </c>
      <c r="H485" s="99"/>
      <c r="I485" s="23" t="s">
        <v>3</v>
      </c>
      <c r="J485" s="33">
        <f t="shared" si="57"/>
        <v>0</v>
      </c>
      <c r="K485" s="8" t="s">
        <v>4</v>
      </c>
      <c r="L485" s="57"/>
      <c r="M485" s="8" t="s">
        <v>4</v>
      </c>
      <c r="N485" s="33">
        <f t="shared" si="58"/>
        <v>0</v>
      </c>
      <c r="O485" s="8" t="s">
        <v>4</v>
      </c>
    </row>
    <row r="486" spans="1:15" ht="17.25" customHeight="1">
      <c r="A486" s="18" t="s">
        <v>23</v>
      </c>
      <c r="B486" s="102">
        <f t="shared" si="59"/>
        <v>0</v>
      </c>
      <c r="C486" s="103"/>
      <c r="D486" s="10" t="s">
        <v>4</v>
      </c>
      <c r="E486" s="37">
        <f>C471</f>
        <v>0</v>
      </c>
      <c r="F486" s="10" t="s">
        <v>4</v>
      </c>
      <c r="G486" s="104">
        <v>12900</v>
      </c>
      <c r="H486" s="105"/>
      <c r="I486" s="24" t="s">
        <v>3</v>
      </c>
      <c r="J486" s="34">
        <f t="shared" si="57"/>
        <v>0</v>
      </c>
      <c r="K486" s="29" t="s">
        <v>4</v>
      </c>
      <c r="L486" s="58"/>
      <c r="M486" s="29" t="s">
        <v>4</v>
      </c>
      <c r="N486" s="62">
        <f t="shared" si="58"/>
        <v>0</v>
      </c>
      <c r="O486" s="29" t="s">
        <v>4</v>
      </c>
    </row>
    <row r="487" spans="1:15" ht="17.25" customHeight="1">
      <c r="A487" s="65" t="s">
        <v>90</v>
      </c>
      <c r="B487" s="19"/>
      <c r="C487" s="19"/>
      <c r="D487" s="19"/>
      <c r="E487" s="19"/>
      <c r="F487" s="19"/>
      <c r="G487" s="28"/>
      <c r="H487" s="19"/>
      <c r="I487" s="19"/>
      <c r="J487" s="85" t="s">
        <v>95</v>
      </c>
      <c r="K487" s="86"/>
      <c r="L487" s="86"/>
      <c r="M487" s="87"/>
      <c r="N487" s="74">
        <f>SUM(N475:N486)</f>
        <v>0</v>
      </c>
      <c r="O487" s="75" t="s">
        <v>2</v>
      </c>
    </row>
    <row r="488" spans="1:15" ht="17.25" customHeight="1" thickBot="1">
      <c r="A488" s="48" t="s">
        <v>91</v>
      </c>
      <c r="B488" s="1"/>
      <c r="C488" s="1"/>
      <c r="D488" s="3"/>
      <c r="E488" s="1"/>
      <c r="F488" s="3"/>
      <c r="G488" s="3"/>
      <c r="H488" s="1"/>
      <c r="I488" s="1"/>
      <c r="J488" s="82" t="s">
        <v>96</v>
      </c>
      <c r="K488" s="83"/>
      <c r="L488" s="83"/>
      <c r="M488" s="84"/>
      <c r="N488" s="76">
        <f>N487*2</f>
        <v>0</v>
      </c>
      <c r="O488" s="77" t="s">
        <v>92</v>
      </c>
    </row>
    <row r="489" spans="1:15" ht="17.25" customHeight="1" thickTop="1" thickBot="1">
      <c r="A489" s="1"/>
      <c r="B489" s="1"/>
      <c r="C489" s="1"/>
      <c r="D489" s="3"/>
      <c r="E489" s="1"/>
      <c r="F489" s="3"/>
      <c r="G489" s="3"/>
      <c r="H489" s="1"/>
      <c r="I489" s="1"/>
      <c r="J489" s="79" t="s">
        <v>97</v>
      </c>
      <c r="K489" s="80"/>
      <c r="L489" s="80"/>
      <c r="M489" s="81"/>
      <c r="N489" s="68">
        <f>ROUNDDOWN(N488*100/110,0)</f>
        <v>0</v>
      </c>
      <c r="O489" s="13" t="s">
        <v>2</v>
      </c>
    </row>
    <row r="490" spans="1:15" ht="17.25" customHeight="1" thickTop="1">
      <c r="A490" s="1"/>
      <c r="B490" s="1"/>
      <c r="C490" s="1"/>
      <c r="D490" s="3"/>
      <c r="E490" s="1"/>
      <c r="F490" s="3"/>
      <c r="G490" s="3"/>
      <c r="H490" s="1"/>
      <c r="I490" s="1"/>
      <c r="J490" s="1"/>
      <c r="K490" s="38"/>
      <c r="L490" s="38"/>
      <c r="M490" s="38"/>
      <c r="N490" s="39"/>
      <c r="O490" s="40"/>
    </row>
    <row r="491" spans="1:15" ht="17.25" customHeight="1">
      <c r="A491" s="21" t="s">
        <v>44</v>
      </c>
      <c r="B491" s="21" t="s">
        <v>68</v>
      </c>
      <c r="C491" s="21"/>
      <c r="D491" s="3"/>
      <c r="E491" s="1"/>
      <c r="F491" s="3"/>
      <c r="G491" s="3"/>
      <c r="H491" s="1"/>
      <c r="I491" s="1"/>
      <c r="J491" s="1"/>
      <c r="K491" s="3"/>
      <c r="L491" s="1"/>
      <c r="M491" s="3"/>
    </row>
    <row r="492" spans="1:15" ht="17.25" customHeight="1">
      <c r="A492" s="4"/>
      <c r="B492" s="1"/>
      <c r="C492" s="1"/>
      <c r="D492" s="3"/>
      <c r="E492" s="48" t="s">
        <v>86</v>
      </c>
      <c r="F492" s="3"/>
      <c r="G492" s="3"/>
      <c r="H492" s="1"/>
      <c r="I492" s="1"/>
      <c r="J492" s="1"/>
      <c r="K492" s="3"/>
      <c r="L492" s="1"/>
      <c r="M492" s="3"/>
    </row>
    <row r="493" spans="1:15" ht="17.25" customHeight="1">
      <c r="A493" s="110" t="s">
        <v>83</v>
      </c>
      <c r="B493" s="111"/>
      <c r="C493" s="67"/>
      <c r="D493" s="69" t="s">
        <v>2</v>
      </c>
      <c r="E493" s="92" t="s">
        <v>80</v>
      </c>
      <c r="F493" s="93"/>
      <c r="G493" s="94">
        <v>76</v>
      </c>
      <c r="H493" s="95"/>
      <c r="I493" s="43" t="s">
        <v>82</v>
      </c>
      <c r="J493" s="90" t="s">
        <v>84</v>
      </c>
      <c r="K493" s="91"/>
      <c r="L493" s="47">
        <f>C493*G493*0.85</f>
        <v>0</v>
      </c>
      <c r="M493" s="66" t="s">
        <v>2</v>
      </c>
      <c r="N493" s="45"/>
    </row>
    <row r="494" spans="1:15" ht="17.25" customHeight="1">
      <c r="A494" s="112" t="s">
        <v>6</v>
      </c>
      <c r="B494" s="112"/>
      <c r="C494" s="67"/>
      <c r="D494" s="69" t="s">
        <v>2</v>
      </c>
      <c r="E494" s="54" t="s">
        <v>88</v>
      </c>
      <c r="F494" s="44"/>
      <c r="G494" s="39"/>
      <c r="H494" s="44"/>
      <c r="I494" s="44"/>
      <c r="J494" s="44"/>
      <c r="K494" s="44"/>
      <c r="L494" s="44"/>
      <c r="M494" s="44"/>
      <c r="N494" s="44"/>
    </row>
    <row r="495" spans="1:15" ht="17.25" customHeight="1">
      <c r="A495" s="112" t="s">
        <v>7</v>
      </c>
      <c r="B495" s="112"/>
      <c r="C495" s="67"/>
      <c r="D495" s="69" t="s">
        <v>2</v>
      </c>
      <c r="E495" s="54" t="s">
        <v>89</v>
      </c>
      <c r="F495" s="44"/>
      <c r="G495" s="44"/>
      <c r="H495" s="44"/>
      <c r="I495" s="44"/>
      <c r="J495" s="44"/>
      <c r="K495" s="44"/>
      <c r="L495" s="44"/>
      <c r="M495" s="44"/>
      <c r="N495" s="44"/>
    </row>
    <row r="496" spans="1:15" ht="17.25" customHeight="1">
      <c r="A496" s="14"/>
      <c r="B496" s="2"/>
      <c r="C496" s="15"/>
      <c r="D496" s="15"/>
      <c r="E496" s="72"/>
      <c r="F496" s="72"/>
      <c r="G496" s="72"/>
      <c r="H496" s="72"/>
      <c r="I496" s="72"/>
      <c r="J496" s="72"/>
      <c r="K496" s="72"/>
      <c r="L496" s="72"/>
      <c r="M496" s="72"/>
    </row>
    <row r="497" spans="1:15" ht="17.25" customHeight="1">
      <c r="A497" s="6"/>
      <c r="B497" s="88" t="s">
        <v>79</v>
      </c>
      <c r="C497" s="113"/>
      <c r="D497" s="89"/>
      <c r="E497" s="114" t="s">
        <v>0</v>
      </c>
      <c r="F497" s="115"/>
      <c r="G497" s="118" t="s">
        <v>5</v>
      </c>
      <c r="H497" s="119"/>
      <c r="I497" s="120"/>
      <c r="J497" s="88" t="s">
        <v>77</v>
      </c>
      <c r="K497" s="89"/>
      <c r="L497" s="88" t="s">
        <v>8</v>
      </c>
      <c r="M497" s="89"/>
      <c r="N497" s="88" t="s">
        <v>1</v>
      </c>
      <c r="O497" s="89"/>
    </row>
    <row r="498" spans="1:15" ht="17.25" customHeight="1">
      <c r="A498" s="7"/>
      <c r="B498" s="124" t="s">
        <v>9</v>
      </c>
      <c r="C498" s="125"/>
      <c r="D498" s="126"/>
      <c r="E498" s="116"/>
      <c r="F498" s="117"/>
      <c r="G498" s="121"/>
      <c r="H498" s="122"/>
      <c r="I498" s="123"/>
      <c r="J498" s="127" t="s">
        <v>78</v>
      </c>
      <c r="K498" s="128"/>
      <c r="L498" s="124" t="s">
        <v>10</v>
      </c>
      <c r="M498" s="126"/>
      <c r="N498" s="124" t="s">
        <v>87</v>
      </c>
      <c r="O498" s="126"/>
    </row>
    <row r="499" spans="1:15" ht="17.25" customHeight="1">
      <c r="A499" s="17" t="s">
        <v>12</v>
      </c>
      <c r="B499" s="106">
        <f>L493</f>
        <v>0</v>
      </c>
      <c r="C499" s="107"/>
      <c r="D499" s="9" t="s">
        <v>4</v>
      </c>
      <c r="E499" s="35">
        <f>C495</f>
        <v>0</v>
      </c>
      <c r="F499" s="9" t="s">
        <v>4</v>
      </c>
      <c r="G499" s="108">
        <v>12800</v>
      </c>
      <c r="H499" s="109"/>
      <c r="I499" s="22" t="s">
        <v>3</v>
      </c>
      <c r="J499" s="70">
        <f>E499*G499</f>
        <v>0</v>
      </c>
      <c r="K499" s="9" t="s">
        <v>2</v>
      </c>
      <c r="L499" s="56"/>
      <c r="M499" s="71" t="s">
        <v>2</v>
      </c>
      <c r="N499" s="70">
        <f>B499+J499-L499</f>
        <v>0</v>
      </c>
      <c r="O499" s="9" t="s">
        <v>2</v>
      </c>
    </row>
    <row r="500" spans="1:15" ht="17.25" customHeight="1">
      <c r="A500" s="17" t="s">
        <v>13</v>
      </c>
      <c r="B500" s="100">
        <f>B499</f>
        <v>0</v>
      </c>
      <c r="C500" s="101"/>
      <c r="D500" s="8" t="s">
        <v>4</v>
      </c>
      <c r="E500" s="36">
        <f>C495</f>
        <v>0</v>
      </c>
      <c r="F500" s="8" t="s">
        <v>4</v>
      </c>
      <c r="G500" s="98">
        <v>13200</v>
      </c>
      <c r="H500" s="99"/>
      <c r="I500" s="23" t="s">
        <v>3</v>
      </c>
      <c r="J500" s="33">
        <f t="shared" ref="J500:J510" si="60">E500*G500</f>
        <v>0</v>
      </c>
      <c r="K500" s="8" t="s">
        <v>2</v>
      </c>
      <c r="L500" s="57"/>
      <c r="M500" s="8" t="s">
        <v>2</v>
      </c>
      <c r="N500" s="33">
        <f t="shared" ref="N500:N510" si="61">B500+J500-L500</f>
        <v>0</v>
      </c>
      <c r="O500" s="8" t="s">
        <v>2</v>
      </c>
    </row>
    <row r="501" spans="1:15" ht="17.25" customHeight="1">
      <c r="A501" s="17" t="s">
        <v>14</v>
      </c>
      <c r="B501" s="100">
        <f t="shared" ref="B501:B510" si="62">B500</f>
        <v>0</v>
      </c>
      <c r="C501" s="101"/>
      <c r="D501" s="8" t="s">
        <v>4</v>
      </c>
      <c r="E501" s="36">
        <f>C495</f>
        <v>0</v>
      </c>
      <c r="F501" s="8" t="s">
        <v>4</v>
      </c>
      <c r="G501" s="98">
        <v>11600</v>
      </c>
      <c r="H501" s="99"/>
      <c r="I501" s="23" t="s">
        <v>3</v>
      </c>
      <c r="J501" s="33">
        <f t="shared" si="60"/>
        <v>0</v>
      </c>
      <c r="K501" s="8" t="s">
        <v>4</v>
      </c>
      <c r="L501" s="57"/>
      <c r="M501" s="8" t="s">
        <v>4</v>
      </c>
      <c r="N501" s="33">
        <f t="shared" si="61"/>
        <v>0</v>
      </c>
      <c r="O501" s="8" t="s">
        <v>4</v>
      </c>
    </row>
    <row r="502" spans="1:15" ht="17.25" customHeight="1">
      <c r="A502" s="17" t="s">
        <v>15</v>
      </c>
      <c r="B502" s="100">
        <f t="shared" si="62"/>
        <v>0</v>
      </c>
      <c r="C502" s="101"/>
      <c r="D502" s="8" t="s">
        <v>4</v>
      </c>
      <c r="E502" s="36">
        <f>C495</f>
        <v>0</v>
      </c>
      <c r="F502" s="8" t="s">
        <v>4</v>
      </c>
      <c r="G502" s="98">
        <v>10000</v>
      </c>
      <c r="H502" s="99"/>
      <c r="I502" s="23" t="s">
        <v>3</v>
      </c>
      <c r="J502" s="33">
        <f t="shared" si="60"/>
        <v>0</v>
      </c>
      <c r="K502" s="8" t="s">
        <v>4</v>
      </c>
      <c r="L502" s="57"/>
      <c r="M502" s="8" t="s">
        <v>4</v>
      </c>
      <c r="N502" s="33">
        <f t="shared" si="61"/>
        <v>0</v>
      </c>
      <c r="O502" s="8" t="s">
        <v>4</v>
      </c>
    </row>
    <row r="503" spans="1:15" ht="17.25" customHeight="1">
      <c r="A503" s="17" t="s">
        <v>16</v>
      </c>
      <c r="B503" s="100">
        <f t="shared" si="62"/>
        <v>0</v>
      </c>
      <c r="C503" s="101"/>
      <c r="D503" s="8" t="s">
        <v>4</v>
      </c>
      <c r="E503" s="36">
        <f>C495</f>
        <v>0</v>
      </c>
      <c r="F503" s="8" t="s">
        <v>4</v>
      </c>
      <c r="G503" s="98">
        <v>9200</v>
      </c>
      <c r="H503" s="99"/>
      <c r="I503" s="23" t="s">
        <v>3</v>
      </c>
      <c r="J503" s="33">
        <f t="shared" si="60"/>
        <v>0</v>
      </c>
      <c r="K503" s="8" t="s">
        <v>4</v>
      </c>
      <c r="L503" s="57"/>
      <c r="M503" s="8" t="s">
        <v>4</v>
      </c>
      <c r="N503" s="33">
        <f t="shared" si="61"/>
        <v>0</v>
      </c>
      <c r="O503" s="8" t="s">
        <v>4</v>
      </c>
    </row>
    <row r="504" spans="1:15" ht="17.25" customHeight="1">
      <c r="A504" s="17" t="s">
        <v>17</v>
      </c>
      <c r="B504" s="100">
        <f t="shared" si="62"/>
        <v>0</v>
      </c>
      <c r="C504" s="101"/>
      <c r="D504" s="8" t="s">
        <v>4</v>
      </c>
      <c r="E504" s="36">
        <f>C495</f>
        <v>0</v>
      </c>
      <c r="F504" s="8" t="s">
        <v>4</v>
      </c>
      <c r="G504" s="98">
        <v>9800</v>
      </c>
      <c r="H504" s="99"/>
      <c r="I504" s="23" t="s">
        <v>3</v>
      </c>
      <c r="J504" s="33">
        <f t="shared" si="60"/>
        <v>0</v>
      </c>
      <c r="K504" s="8" t="s">
        <v>4</v>
      </c>
      <c r="L504" s="57"/>
      <c r="M504" s="8" t="s">
        <v>4</v>
      </c>
      <c r="N504" s="33">
        <f t="shared" si="61"/>
        <v>0</v>
      </c>
      <c r="O504" s="8" t="s">
        <v>4</v>
      </c>
    </row>
    <row r="505" spans="1:15" ht="17.25" customHeight="1">
      <c r="A505" s="17" t="s">
        <v>18</v>
      </c>
      <c r="B505" s="100">
        <f t="shared" si="62"/>
        <v>0</v>
      </c>
      <c r="C505" s="101"/>
      <c r="D505" s="8" t="s">
        <v>4</v>
      </c>
      <c r="E505" s="36">
        <f>C494</f>
        <v>0</v>
      </c>
      <c r="F505" s="8" t="s">
        <v>4</v>
      </c>
      <c r="G505" s="98">
        <v>13200</v>
      </c>
      <c r="H505" s="99"/>
      <c r="I505" s="23" t="s">
        <v>3</v>
      </c>
      <c r="J505" s="33">
        <f t="shared" si="60"/>
        <v>0</v>
      </c>
      <c r="K505" s="8" t="s">
        <v>4</v>
      </c>
      <c r="L505" s="57"/>
      <c r="M505" s="8" t="s">
        <v>4</v>
      </c>
      <c r="N505" s="33">
        <f t="shared" si="61"/>
        <v>0</v>
      </c>
      <c r="O505" s="8" t="s">
        <v>4</v>
      </c>
    </row>
    <row r="506" spans="1:15" ht="17.25" customHeight="1">
      <c r="A506" s="17" t="s">
        <v>19</v>
      </c>
      <c r="B506" s="100">
        <f t="shared" si="62"/>
        <v>0</v>
      </c>
      <c r="C506" s="101"/>
      <c r="D506" s="8" t="s">
        <v>4</v>
      </c>
      <c r="E506" s="36">
        <f>C494</f>
        <v>0</v>
      </c>
      <c r="F506" s="8" t="s">
        <v>4</v>
      </c>
      <c r="G506" s="98">
        <v>11100</v>
      </c>
      <c r="H506" s="99"/>
      <c r="I506" s="23" t="s">
        <v>3</v>
      </c>
      <c r="J506" s="33">
        <f t="shared" si="60"/>
        <v>0</v>
      </c>
      <c r="K506" s="8" t="s">
        <v>4</v>
      </c>
      <c r="L506" s="57"/>
      <c r="M506" s="8" t="s">
        <v>4</v>
      </c>
      <c r="N506" s="33">
        <f t="shared" si="61"/>
        <v>0</v>
      </c>
      <c r="O506" s="8" t="s">
        <v>4</v>
      </c>
    </row>
    <row r="507" spans="1:15" ht="17.25" customHeight="1">
      <c r="A507" s="17" t="s">
        <v>20</v>
      </c>
      <c r="B507" s="100">
        <f t="shared" si="62"/>
        <v>0</v>
      </c>
      <c r="C507" s="101"/>
      <c r="D507" s="8" t="s">
        <v>4</v>
      </c>
      <c r="E507" s="36">
        <f>C494</f>
        <v>0</v>
      </c>
      <c r="F507" s="8" t="s">
        <v>4</v>
      </c>
      <c r="G507" s="98">
        <v>13100</v>
      </c>
      <c r="H507" s="99"/>
      <c r="I507" s="23" t="s">
        <v>3</v>
      </c>
      <c r="J507" s="33">
        <f t="shared" si="60"/>
        <v>0</v>
      </c>
      <c r="K507" s="8" t="s">
        <v>4</v>
      </c>
      <c r="L507" s="57"/>
      <c r="M507" s="8" t="s">
        <v>4</v>
      </c>
      <c r="N507" s="33">
        <f t="shared" si="61"/>
        <v>0</v>
      </c>
      <c r="O507" s="8" t="s">
        <v>4</v>
      </c>
    </row>
    <row r="508" spans="1:15" ht="17.25" customHeight="1">
      <c r="A508" s="17" t="s">
        <v>21</v>
      </c>
      <c r="B508" s="100">
        <f t="shared" si="62"/>
        <v>0</v>
      </c>
      <c r="C508" s="101"/>
      <c r="D508" s="8" t="s">
        <v>4</v>
      </c>
      <c r="E508" s="36">
        <f>C495</f>
        <v>0</v>
      </c>
      <c r="F508" s="8" t="s">
        <v>4</v>
      </c>
      <c r="G508" s="98">
        <v>10200</v>
      </c>
      <c r="H508" s="99"/>
      <c r="I508" s="23" t="s">
        <v>3</v>
      </c>
      <c r="J508" s="33">
        <f t="shared" si="60"/>
        <v>0</v>
      </c>
      <c r="K508" s="8" t="s">
        <v>4</v>
      </c>
      <c r="L508" s="57"/>
      <c r="M508" s="8" t="s">
        <v>4</v>
      </c>
      <c r="N508" s="33">
        <f t="shared" si="61"/>
        <v>0</v>
      </c>
      <c r="O508" s="8" t="s">
        <v>4</v>
      </c>
    </row>
    <row r="509" spans="1:15" ht="17.25" customHeight="1">
      <c r="A509" s="17" t="s">
        <v>22</v>
      </c>
      <c r="B509" s="100">
        <f t="shared" si="62"/>
        <v>0</v>
      </c>
      <c r="C509" s="101"/>
      <c r="D509" s="8" t="s">
        <v>4</v>
      </c>
      <c r="E509" s="36">
        <f>C495</f>
        <v>0</v>
      </c>
      <c r="F509" s="8" t="s">
        <v>4</v>
      </c>
      <c r="G509" s="98">
        <v>10100</v>
      </c>
      <c r="H509" s="99"/>
      <c r="I509" s="23" t="s">
        <v>3</v>
      </c>
      <c r="J509" s="33">
        <f t="shared" si="60"/>
        <v>0</v>
      </c>
      <c r="K509" s="8" t="s">
        <v>4</v>
      </c>
      <c r="L509" s="57"/>
      <c r="M509" s="8" t="s">
        <v>4</v>
      </c>
      <c r="N509" s="33">
        <f t="shared" si="61"/>
        <v>0</v>
      </c>
      <c r="O509" s="8" t="s">
        <v>4</v>
      </c>
    </row>
    <row r="510" spans="1:15" ht="17.25" customHeight="1">
      <c r="A510" s="18" t="s">
        <v>23</v>
      </c>
      <c r="B510" s="102">
        <f t="shared" si="62"/>
        <v>0</v>
      </c>
      <c r="C510" s="103"/>
      <c r="D510" s="10" t="s">
        <v>4</v>
      </c>
      <c r="E510" s="37">
        <f>C495</f>
        <v>0</v>
      </c>
      <c r="F510" s="10" t="s">
        <v>4</v>
      </c>
      <c r="G510" s="104">
        <v>11800</v>
      </c>
      <c r="H510" s="105"/>
      <c r="I510" s="24" t="s">
        <v>3</v>
      </c>
      <c r="J510" s="34">
        <f t="shared" si="60"/>
        <v>0</v>
      </c>
      <c r="K510" s="29" t="s">
        <v>4</v>
      </c>
      <c r="L510" s="58"/>
      <c r="M510" s="29" t="s">
        <v>4</v>
      </c>
      <c r="N510" s="62">
        <f t="shared" si="61"/>
        <v>0</v>
      </c>
      <c r="O510" s="29" t="s">
        <v>4</v>
      </c>
    </row>
    <row r="511" spans="1:15" ht="17.25" customHeight="1">
      <c r="A511" s="65" t="s">
        <v>90</v>
      </c>
      <c r="B511" s="19"/>
      <c r="C511" s="19"/>
      <c r="D511" s="19"/>
      <c r="E511" s="19"/>
      <c r="F511" s="19"/>
      <c r="G511" s="28"/>
      <c r="H511" s="19"/>
      <c r="I511" s="19"/>
      <c r="J511" s="85" t="s">
        <v>95</v>
      </c>
      <c r="K511" s="86"/>
      <c r="L511" s="86"/>
      <c r="M511" s="87"/>
      <c r="N511" s="74">
        <f>SUM(N499:N510)</f>
        <v>0</v>
      </c>
      <c r="O511" s="75" t="s">
        <v>2</v>
      </c>
    </row>
    <row r="512" spans="1:15" ht="17.25" customHeight="1" thickBot="1">
      <c r="A512" s="48" t="s">
        <v>91</v>
      </c>
      <c r="B512" s="1"/>
      <c r="C512" s="1"/>
      <c r="D512" s="3"/>
      <c r="E512" s="1"/>
      <c r="F512" s="3"/>
      <c r="G512" s="3"/>
      <c r="H512" s="1"/>
      <c r="I512" s="1"/>
      <c r="J512" s="82" t="s">
        <v>96</v>
      </c>
      <c r="K512" s="83"/>
      <c r="L512" s="83"/>
      <c r="M512" s="84"/>
      <c r="N512" s="76">
        <f>N511*2</f>
        <v>0</v>
      </c>
      <c r="O512" s="77" t="s">
        <v>92</v>
      </c>
    </row>
    <row r="513" spans="1:15" ht="14.25" customHeight="1" thickTop="1" thickBot="1">
      <c r="J513" s="79" t="s">
        <v>97</v>
      </c>
      <c r="K513" s="80"/>
      <c r="L513" s="80"/>
      <c r="M513" s="81"/>
      <c r="N513" s="68">
        <f>ROUNDDOWN(N512*100/110,0)</f>
        <v>0</v>
      </c>
      <c r="O513" s="13" t="s">
        <v>2</v>
      </c>
    </row>
    <row r="514" spans="1:15" ht="14.25" customHeight="1" thickTop="1"/>
    <row r="515" spans="1:15" ht="14.25" customHeight="1"/>
    <row r="516" spans="1:15" ht="17.25" customHeight="1">
      <c r="A516" s="21" t="s">
        <v>45</v>
      </c>
      <c r="B516" s="21" t="s">
        <v>69</v>
      </c>
      <c r="C516" s="21"/>
      <c r="D516" s="3"/>
      <c r="E516" s="1"/>
      <c r="F516" s="3"/>
      <c r="G516" s="3"/>
      <c r="H516" s="1"/>
      <c r="I516" s="1"/>
      <c r="J516" s="1"/>
      <c r="K516" s="3"/>
      <c r="L516" s="1"/>
      <c r="M516" s="3"/>
    </row>
    <row r="517" spans="1:15" ht="17.25" customHeight="1">
      <c r="A517" s="4"/>
      <c r="B517" s="1"/>
      <c r="C517" s="1"/>
      <c r="D517" s="3"/>
      <c r="E517" s="48" t="s">
        <v>86</v>
      </c>
      <c r="F517" s="3"/>
      <c r="G517" s="3"/>
      <c r="H517" s="1"/>
      <c r="I517" s="1"/>
      <c r="J517" s="1"/>
      <c r="K517" s="3"/>
      <c r="L517" s="1"/>
      <c r="M517" s="3"/>
    </row>
    <row r="518" spans="1:15" ht="17.25" customHeight="1">
      <c r="A518" s="110" t="s">
        <v>83</v>
      </c>
      <c r="B518" s="111"/>
      <c r="C518" s="67"/>
      <c r="D518" s="69" t="s">
        <v>2</v>
      </c>
      <c r="E518" s="92" t="s">
        <v>80</v>
      </c>
      <c r="F518" s="93"/>
      <c r="G518" s="94">
        <v>297</v>
      </c>
      <c r="H518" s="95"/>
      <c r="I518" s="43" t="s">
        <v>82</v>
      </c>
      <c r="J518" s="90" t="s">
        <v>84</v>
      </c>
      <c r="K518" s="91"/>
      <c r="L518" s="47">
        <f>C518*G518*0.85</f>
        <v>0</v>
      </c>
      <c r="M518" s="66" t="s">
        <v>2</v>
      </c>
      <c r="N518" s="45"/>
    </row>
    <row r="519" spans="1:15" ht="17.25" customHeight="1">
      <c r="A519" s="112" t="s">
        <v>6</v>
      </c>
      <c r="B519" s="112"/>
      <c r="C519" s="67"/>
      <c r="D519" s="69" t="s">
        <v>2</v>
      </c>
      <c r="E519" s="54" t="s">
        <v>88</v>
      </c>
      <c r="F519" s="44"/>
      <c r="G519" s="39"/>
      <c r="H519" s="44"/>
      <c r="I519" s="44"/>
      <c r="J519" s="44"/>
      <c r="K519" s="44"/>
      <c r="L519" s="44"/>
      <c r="M519" s="44"/>
      <c r="N519" s="44"/>
    </row>
    <row r="520" spans="1:15" ht="17.25" customHeight="1">
      <c r="A520" s="112" t="s">
        <v>7</v>
      </c>
      <c r="B520" s="112"/>
      <c r="C520" s="67"/>
      <c r="D520" s="69" t="s">
        <v>2</v>
      </c>
      <c r="E520" s="54" t="s">
        <v>89</v>
      </c>
      <c r="F520" s="44"/>
      <c r="G520" s="44"/>
      <c r="H520" s="44"/>
      <c r="I520" s="44"/>
      <c r="J520" s="44"/>
      <c r="K520" s="44"/>
      <c r="L520" s="44"/>
      <c r="M520" s="44"/>
      <c r="N520" s="44"/>
    </row>
    <row r="521" spans="1:15" ht="17.25" customHeight="1">
      <c r="A521" s="14"/>
      <c r="B521" s="2"/>
      <c r="C521" s="15"/>
      <c r="D521" s="15"/>
      <c r="E521" s="72"/>
      <c r="F521" s="72"/>
      <c r="G521" s="72"/>
      <c r="H521" s="72"/>
      <c r="I521" s="72"/>
      <c r="J521" s="72"/>
      <c r="K521" s="72"/>
      <c r="L521" s="72"/>
      <c r="M521" s="72"/>
    </row>
    <row r="522" spans="1:15" ht="17.25" customHeight="1">
      <c r="A522" s="6"/>
      <c r="B522" s="88" t="s">
        <v>79</v>
      </c>
      <c r="C522" s="113"/>
      <c r="D522" s="89"/>
      <c r="E522" s="114" t="s">
        <v>0</v>
      </c>
      <c r="F522" s="115"/>
      <c r="G522" s="118" t="s">
        <v>5</v>
      </c>
      <c r="H522" s="119"/>
      <c r="I522" s="120"/>
      <c r="J522" s="88" t="s">
        <v>77</v>
      </c>
      <c r="K522" s="89"/>
      <c r="L522" s="88" t="s">
        <v>8</v>
      </c>
      <c r="M522" s="89"/>
      <c r="N522" s="88" t="s">
        <v>1</v>
      </c>
      <c r="O522" s="89"/>
    </row>
    <row r="523" spans="1:15" ht="17.25" customHeight="1">
      <c r="A523" s="7"/>
      <c r="B523" s="124" t="s">
        <v>9</v>
      </c>
      <c r="C523" s="125"/>
      <c r="D523" s="126"/>
      <c r="E523" s="116"/>
      <c r="F523" s="117"/>
      <c r="G523" s="121"/>
      <c r="H523" s="122"/>
      <c r="I523" s="123"/>
      <c r="J523" s="127" t="s">
        <v>78</v>
      </c>
      <c r="K523" s="128"/>
      <c r="L523" s="124" t="s">
        <v>10</v>
      </c>
      <c r="M523" s="126"/>
      <c r="N523" s="124" t="s">
        <v>87</v>
      </c>
      <c r="O523" s="126"/>
    </row>
    <row r="524" spans="1:15" ht="17.25" customHeight="1">
      <c r="A524" s="17" t="s">
        <v>12</v>
      </c>
      <c r="B524" s="106">
        <f>L518</f>
        <v>0</v>
      </c>
      <c r="C524" s="107"/>
      <c r="D524" s="9" t="s">
        <v>4</v>
      </c>
      <c r="E524" s="35">
        <f>C520</f>
        <v>0</v>
      </c>
      <c r="F524" s="9" t="s">
        <v>4</v>
      </c>
      <c r="G524" s="108">
        <v>41400</v>
      </c>
      <c r="H524" s="109"/>
      <c r="I524" s="22" t="s">
        <v>3</v>
      </c>
      <c r="J524" s="70">
        <f>E524*G524</f>
        <v>0</v>
      </c>
      <c r="K524" s="9" t="s">
        <v>2</v>
      </c>
      <c r="L524" s="56"/>
      <c r="M524" s="71" t="s">
        <v>2</v>
      </c>
      <c r="N524" s="70">
        <f>B524+J524-L524</f>
        <v>0</v>
      </c>
      <c r="O524" s="9" t="s">
        <v>2</v>
      </c>
    </row>
    <row r="525" spans="1:15" ht="17.25" customHeight="1">
      <c r="A525" s="17" t="s">
        <v>13</v>
      </c>
      <c r="B525" s="100">
        <f>B524</f>
        <v>0</v>
      </c>
      <c r="C525" s="101"/>
      <c r="D525" s="8" t="s">
        <v>4</v>
      </c>
      <c r="E525" s="36">
        <f>C520</f>
        <v>0</v>
      </c>
      <c r="F525" s="8" t="s">
        <v>4</v>
      </c>
      <c r="G525" s="98">
        <v>38400</v>
      </c>
      <c r="H525" s="99"/>
      <c r="I525" s="23" t="s">
        <v>3</v>
      </c>
      <c r="J525" s="33">
        <f t="shared" ref="J525:J535" si="63">E525*G525</f>
        <v>0</v>
      </c>
      <c r="K525" s="8" t="s">
        <v>2</v>
      </c>
      <c r="L525" s="57"/>
      <c r="M525" s="8" t="s">
        <v>2</v>
      </c>
      <c r="N525" s="33">
        <f t="shared" ref="N525:N535" si="64">B525+J525-L525</f>
        <v>0</v>
      </c>
      <c r="O525" s="8" t="s">
        <v>2</v>
      </c>
    </row>
    <row r="526" spans="1:15" ht="17.25" customHeight="1">
      <c r="A526" s="17" t="s">
        <v>14</v>
      </c>
      <c r="B526" s="100">
        <f t="shared" ref="B526:B535" si="65">B525</f>
        <v>0</v>
      </c>
      <c r="C526" s="101"/>
      <c r="D526" s="8" t="s">
        <v>4</v>
      </c>
      <c r="E526" s="36">
        <f>C520</f>
        <v>0</v>
      </c>
      <c r="F526" s="8" t="s">
        <v>4</v>
      </c>
      <c r="G526" s="98">
        <v>31800</v>
      </c>
      <c r="H526" s="99"/>
      <c r="I526" s="23" t="s">
        <v>3</v>
      </c>
      <c r="J526" s="33">
        <f t="shared" si="63"/>
        <v>0</v>
      </c>
      <c r="K526" s="8" t="s">
        <v>4</v>
      </c>
      <c r="L526" s="57"/>
      <c r="M526" s="8" t="s">
        <v>4</v>
      </c>
      <c r="N526" s="33">
        <f t="shared" si="64"/>
        <v>0</v>
      </c>
      <c r="O526" s="8" t="s">
        <v>4</v>
      </c>
    </row>
    <row r="527" spans="1:15" ht="17.25" customHeight="1">
      <c r="A527" s="17" t="s">
        <v>15</v>
      </c>
      <c r="B527" s="100">
        <f t="shared" si="65"/>
        <v>0</v>
      </c>
      <c r="C527" s="101"/>
      <c r="D527" s="8" t="s">
        <v>4</v>
      </c>
      <c r="E527" s="36">
        <f>C520</f>
        <v>0</v>
      </c>
      <c r="F527" s="8" t="s">
        <v>4</v>
      </c>
      <c r="G527" s="98">
        <v>32100</v>
      </c>
      <c r="H527" s="99"/>
      <c r="I527" s="23" t="s">
        <v>3</v>
      </c>
      <c r="J527" s="33">
        <f t="shared" si="63"/>
        <v>0</v>
      </c>
      <c r="K527" s="8" t="s">
        <v>4</v>
      </c>
      <c r="L527" s="57"/>
      <c r="M527" s="8" t="s">
        <v>4</v>
      </c>
      <c r="N527" s="33">
        <f t="shared" si="64"/>
        <v>0</v>
      </c>
      <c r="O527" s="8" t="s">
        <v>4</v>
      </c>
    </row>
    <row r="528" spans="1:15" ht="17.25" customHeight="1">
      <c r="A528" s="17" t="s">
        <v>16</v>
      </c>
      <c r="B528" s="100">
        <f t="shared" si="65"/>
        <v>0</v>
      </c>
      <c r="C528" s="101"/>
      <c r="D528" s="8" t="s">
        <v>4</v>
      </c>
      <c r="E528" s="36">
        <f>C520</f>
        <v>0</v>
      </c>
      <c r="F528" s="8" t="s">
        <v>4</v>
      </c>
      <c r="G528" s="98">
        <v>41600</v>
      </c>
      <c r="H528" s="99"/>
      <c r="I528" s="23" t="s">
        <v>3</v>
      </c>
      <c r="J528" s="33">
        <f t="shared" si="63"/>
        <v>0</v>
      </c>
      <c r="K528" s="8" t="s">
        <v>4</v>
      </c>
      <c r="L528" s="57"/>
      <c r="M528" s="8" t="s">
        <v>4</v>
      </c>
      <c r="N528" s="33">
        <f t="shared" si="64"/>
        <v>0</v>
      </c>
      <c r="O528" s="8" t="s">
        <v>4</v>
      </c>
    </row>
    <row r="529" spans="1:15" ht="17.25" customHeight="1">
      <c r="A529" s="17" t="s">
        <v>17</v>
      </c>
      <c r="B529" s="100">
        <f t="shared" si="65"/>
        <v>0</v>
      </c>
      <c r="C529" s="101"/>
      <c r="D529" s="8" t="s">
        <v>4</v>
      </c>
      <c r="E529" s="36">
        <f>C520</f>
        <v>0</v>
      </c>
      <c r="F529" s="8" t="s">
        <v>4</v>
      </c>
      <c r="G529" s="98">
        <v>45700</v>
      </c>
      <c r="H529" s="99"/>
      <c r="I529" s="23" t="s">
        <v>3</v>
      </c>
      <c r="J529" s="33">
        <f t="shared" si="63"/>
        <v>0</v>
      </c>
      <c r="K529" s="8" t="s">
        <v>4</v>
      </c>
      <c r="L529" s="57"/>
      <c r="M529" s="8" t="s">
        <v>4</v>
      </c>
      <c r="N529" s="33">
        <f t="shared" si="64"/>
        <v>0</v>
      </c>
      <c r="O529" s="8" t="s">
        <v>4</v>
      </c>
    </row>
    <row r="530" spans="1:15" ht="17.25" customHeight="1">
      <c r="A530" s="17" t="s">
        <v>18</v>
      </c>
      <c r="B530" s="100">
        <f t="shared" si="65"/>
        <v>0</v>
      </c>
      <c r="C530" s="101"/>
      <c r="D530" s="8" t="s">
        <v>4</v>
      </c>
      <c r="E530" s="36">
        <f>C519</f>
        <v>0</v>
      </c>
      <c r="F530" s="8" t="s">
        <v>4</v>
      </c>
      <c r="G530" s="98">
        <v>39800</v>
      </c>
      <c r="H530" s="99"/>
      <c r="I530" s="23" t="s">
        <v>28</v>
      </c>
      <c r="J530" s="33">
        <f t="shared" si="63"/>
        <v>0</v>
      </c>
      <c r="K530" s="8" t="s">
        <v>4</v>
      </c>
      <c r="L530" s="57"/>
      <c r="M530" s="8" t="s">
        <v>4</v>
      </c>
      <c r="N530" s="33">
        <f t="shared" si="64"/>
        <v>0</v>
      </c>
      <c r="O530" s="8" t="s">
        <v>4</v>
      </c>
    </row>
    <row r="531" spans="1:15" ht="17.25" customHeight="1">
      <c r="A531" s="17" t="s">
        <v>19</v>
      </c>
      <c r="B531" s="100">
        <f t="shared" si="65"/>
        <v>0</v>
      </c>
      <c r="C531" s="101"/>
      <c r="D531" s="8" t="s">
        <v>4</v>
      </c>
      <c r="E531" s="36">
        <f>C519</f>
        <v>0</v>
      </c>
      <c r="F531" s="8" t="s">
        <v>4</v>
      </c>
      <c r="G531" s="98">
        <v>26200</v>
      </c>
      <c r="H531" s="99"/>
      <c r="I531" s="23" t="s">
        <v>3</v>
      </c>
      <c r="J531" s="33">
        <f t="shared" si="63"/>
        <v>0</v>
      </c>
      <c r="K531" s="8" t="s">
        <v>4</v>
      </c>
      <c r="L531" s="57"/>
      <c r="M531" s="8" t="s">
        <v>4</v>
      </c>
      <c r="N531" s="33">
        <f t="shared" si="64"/>
        <v>0</v>
      </c>
      <c r="O531" s="8" t="s">
        <v>4</v>
      </c>
    </row>
    <row r="532" spans="1:15" ht="17.25" customHeight="1">
      <c r="A532" s="17" t="s">
        <v>20</v>
      </c>
      <c r="B532" s="100">
        <f t="shared" si="65"/>
        <v>0</v>
      </c>
      <c r="C532" s="101"/>
      <c r="D532" s="8" t="s">
        <v>4</v>
      </c>
      <c r="E532" s="36">
        <f>C519</f>
        <v>0</v>
      </c>
      <c r="F532" s="8" t="s">
        <v>4</v>
      </c>
      <c r="G532" s="98">
        <v>50200</v>
      </c>
      <c r="H532" s="99"/>
      <c r="I532" s="23" t="s">
        <v>3</v>
      </c>
      <c r="J532" s="33">
        <f t="shared" si="63"/>
        <v>0</v>
      </c>
      <c r="K532" s="8" t="s">
        <v>4</v>
      </c>
      <c r="L532" s="57"/>
      <c r="M532" s="8" t="s">
        <v>4</v>
      </c>
      <c r="N532" s="33">
        <f t="shared" si="64"/>
        <v>0</v>
      </c>
      <c r="O532" s="8" t="s">
        <v>4</v>
      </c>
    </row>
    <row r="533" spans="1:15" ht="17.25" customHeight="1">
      <c r="A533" s="17" t="s">
        <v>21</v>
      </c>
      <c r="B533" s="100">
        <f t="shared" si="65"/>
        <v>0</v>
      </c>
      <c r="C533" s="101"/>
      <c r="D533" s="8" t="s">
        <v>4</v>
      </c>
      <c r="E533" s="36">
        <f>C520</f>
        <v>0</v>
      </c>
      <c r="F533" s="8" t="s">
        <v>4</v>
      </c>
      <c r="G533" s="98">
        <v>45400</v>
      </c>
      <c r="H533" s="99"/>
      <c r="I533" s="23" t="s">
        <v>3</v>
      </c>
      <c r="J533" s="33">
        <f t="shared" si="63"/>
        <v>0</v>
      </c>
      <c r="K533" s="8" t="s">
        <v>4</v>
      </c>
      <c r="L533" s="57"/>
      <c r="M533" s="8" t="s">
        <v>4</v>
      </c>
      <c r="N533" s="33">
        <f t="shared" si="64"/>
        <v>0</v>
      </c>
      <c r="O533" s="8" t="s">
        <v>4</v>
      </c>
    </row>
    <row r="534" spans="1:15" ht="17.25" customHeight="1">
      <c r="A534" s="17" t="s">
        <v>22</v>
      </c>
      <c r="B534" s="100">
        <f t="shared" si="65"/>
        <v>0</v>
      </c>
      <c r="C534" s="101"/>
      <c r="D534" s="8" t="s">
        <v>4</v>
      </c>
      <c r="E534" s="36">
        <f>C520</f>
        <v>0</v>
      </c>
      <c r="F534" s="8" t="s">
        <v>4</v>
      </c>
      <c r="G534" s="98">
        <v>39900</v>
      </c>
      <c r="H534" s="99"/>
      <c r="I534" s="23" t="s">
        <v>3</v>
      </c>
      <c r="J534" s="33">
        <f t="shared" si="63"/>
        <v>0</v>
      </c>
      <c r="K534" s="8" t="s">
        <v>4</v>
      </c>
      <c r="L534" s="57"/>
      <c r="M534" s="8" t="s">
        <v>4</v>
      </c>
      <c r="N534" s="33">
        <f t="shared" si="64"/>
        <v>0</v>
      </c>
      <c r="O534" s="8" t="s">
        <v>4</v>
      </c>
    </row>
    <row r="535" spans="1:15" ht="17.25" customHeight="1">
      <c r="A535" s="18" t="s">
        <v>23</v>
      </c>
      <c r="B535" s="102">
        <f t="shared" si="65"/>
        <v>0</v>
      </c>
      <c r="C535" s="103"/>
      <c r="D535" s="10" t="s">
        <v>4</v>
      </c>
      <c r="E535" s="37">
        <f>C520</f>
        <v>0</v>
      </c>
      <c r="F535" s="10" t="s">
        <v>4</v>
      </c>
      <c r="G535" s="104">
        <v>36000</v>
      </c>
      <c r="H535" s="105"/>
      <c r="I535" s="24" t="s">
        <v>3</v>
      </c>
      <c r="J535" s="34">
        <f t="shared" si="63"/>
        <v>0</v>
      </c>
      <c r="K535" s="29" t="s">
        <v>4</v>
      </c>
      <c r="L535" s="58"/>
      <c r="M535" s="29" t="s">
        <v>4</v>
      </c>
      <c r="N535" s="62">
        <f t="shared" si="64"/>
        <v>0</v>
      </c>
      <c r="O535" s="29" t="s">
        <v>4</v>
      </c>
    </row>
    <row r="536" spans="1:15" ht="17.25" customHeight="1">
      <c r="A536" s="65" t="s">
        <v>90</v>
      </c>
      <c r="B536" s="19"/>
      <c r="C536" s="19"/>
      <c r="D536" s="19"/>
      <c r="E536" s="19"/>
      <c r="F536" s="19"/>
      <c r="G536" s="28"/>
      <c r="H536" s="19"/>
      <c r="I536" s="19"/>
      <c r="J536" s="85" t="s">
        <v>95</v>
      </c>
      <c r="K536" s="86"/>
      <c r="L536" s="86"/>
      <c r="M536" s="87"/>
      <c r="N536" s="74">
        <f>SUM(N524:N535)</f>
        <v>0</v>
      </c>
      <c r="O536" s="75" t="s">
        <v>2</v>
      </c>
    </row>
    <row r="537" spans="1:15" ht="17.25" customHeight="1" thickBot="1">
      <c r="A537" s="48" t="s">
        <v>91</v>
      </c>
      <c r="B537" s="1"/>
      <c r="C537" s="1"/>
      <c r="D537" s="3"/>
      <c r="E537" s="1"/>
      <c r="F537" s="3"/>
      <c r="G537" s="3"/>
      <c r="H537" s="1"/>
      <c r="I537" s="1"/>
      <c r="J537" s="82" t="s">
        <v>96</v>
      </c>
      <c r="K537" s="83"/>
      <c r="L537" s="83"/>
      <c r="M537" s="84"/>
      <c r="N537" s="76">
        <f>N536*2</f>
        <v>0</v>
      </c>
      <c r="O537" s="77" t="s">
        <v>92</v>
      </c>
    </row>
    <row r="538" spans="1:15" ht="17.25" customHeight="1" thickTop="1" thickBot="1">
      <c r="A538" s="1"/>
      <c r="B538" s="1"/>
      <c r="C538" s="1"/>
      <c r="D538" s="3"/>
      <c r="E538" s="1"/>
      <c r="F538" s="3"/>
      <c r="G538" s="3"/>
      <c r="H538" s="1"/>
      <c r="I538" s="1"/>
      <c r="J538" s="79" t="s">
        <v>97</v>
      </c>
      <c r="K538" s="80"/>
      <c r="L538" s="80"/>
      <c r="M538" s="81"/>
      <c r="N538" s="68">
        <f>ROUNDDOWN(N537*100/110,0)</f>
        <v>0</v>
      </c>
      <c r="O538" s="13" t="s">
        <v>2</v>
      </c>
    </row>
    <row r="539" spans="1:15" ht="17.25" customHeight="1" thickTop="1">
      <c r="A539" s="1"/>
      <c r="B539" s="1"/>
      <c r="C539" s="1"/>
      <c r="D539" s="3"/>
      <c r="E539" s="1"/>
      <c r="F539" s="3"/>
      <c r="G539" s="3"/>
      <c r="H539" s="1"/>
      <c r="I539" s="1"/>
      <c r="J539" s="1"/>
      <c r="K539" s="38"/>
      <c r="L539" s="38"/>
      <c r="M539" s="38"/>
      <c r="N539" s="39"/>
      <c r="O539" s="40"/>
    </row>
    <row r="540" spans="1:15" ht="17.25" customHeight="1">
      <c r="A540" s="21" t="s">
        <v>46</v>
      </c>
      <c r="B540" s="21" t="s">
        <v>70</v>
      </c>
      <c r="C540" s="21"/>
      <c r="D540" s="3"/>
      <c r="E540" s="1"/>
      <c r="F540" s="3"/>
      <c r="G540" s="3"/>
      <c r="H540" s="1"/>
      <c r="I540" s="1"/>
      <c r="J540" s="1"/>
      <c r="K540" s="3"/>
      <c r="L540" s="1"/>
      <c r="M540" s="3"/>
    </row>
    <row r="541" spans="1:15" ht="17.25" customHeight="1">
      <c r="A541" s="4"/>
      <c r="B541" s="1"/>
      <c r="C541" s="1"/>
      <c r="D541" s="3"/>
      <c r="E541" s="48" t="s">
        <v>86</v>
      </c>
      <c r="F541" s="3"/>
      <c r="G541" s="3"/>
      <c r="H541" s="1"/>
      <c r="I541" s="1"/>
      <c r="J541" s="1"/>
      <c r="K541" s="3"/>
      <c r="L541" s="1"/>
      <c r="M541" s="3"/>
    </row>
    <row r="542" spans="1:15" ht="17.25" customHeight="1">
      <c r="A542" s="110" t="s">
        <v>83</v>
      </c>
      <c r="B542" s="111"/>
      <c r="C542" s="67"/>
      <c r="D542" s="69" t="s">
        <v>2</v>
      </c>
      <c r="E542" s="92" t="s">
        <v>80</v>
      </c>
      <c r="F542" s="93"/>
      <c r="G542" s="94">
        <v>34</v>
      </c>
      <c r="H542" s="95"/>
      <c r="I542" s="43" t="s">
        <v>82</v>
      </c>
      <c r="J542" s="90" t="s">
        <v>84</v>
      </c>
      <c r="K542" s="91"/>
      <c r="L542" s="47">
        <f>C542*G542*0.85</f>
        <v>0</v>
      </c>
      <c r="M542" s="66" t="s">
        <v>2</v>
      </c>
      <c r="N542" s="45"/>
    </row>
    <row r="543" spans="1:15" ht="17.25" customHeight="1">
      <c r="A543" s="112" t="s">
        <v>6</v>
      </c>
      <c r="B543" s="112"/>
      <c r="C543" s="67"/>
      <c r="D543" s="69" t="s">
        <v>2</v>
      </c>
      <c r="E543" s="54" t="s">
        <v>88</v>
      </c>
      <c r="F543" s="44"/>
      <c r="G543" s="39"/>
      <c r="H543" s="44"/>
      <c r="I543" s="44"/>
      <c r="J543" s="44"/>
      <c r="K543" s="44"/>
      <c r="L543" s="44"/>
      <c r="M543" s="44"/>
      <c r="N543" s="44"/>
    </row>
    <row r="544" spans="1:15" ht="17.25" customHeight="1">
      <c r="A544" s="112" t="s">
        <v>7</v>
      </c>
      <c r="B544" s="112"/>
      <c r="C544" s="67"/>
      <c r="D544" s="69" t="s">
        <v>2</v>
      </c>
      <c r="E544" s="54" t="s">
        <v>89</v>
      </c>
      <c r="F544" s="44"/>
      <c r="G544" s="44"/>
      <c r="H544" s="44"/>
      <c r="I544" s="44"/>
      <c r="J544" s="44"/>
      <c r="K544" s="44"/>
      <c r="L544" s="44"/>
      <c r="M544" s="44"/>
      <c r="N544" s="44"/>
    </row>
    <row r="545" spans="1:15" ht="17.25" customHeight="1">
      <c r="A545" s="14"/>
      <c r="B545" s="2"/>
      <c r="C545" s="15"/>
      <c r="D545" s="15"/>
      <c r="E545" s="72"/>
      <c r="F545" s="72"/>
      <c r="G545" s="72"/>
      <c r="H545" s="72"/>
      <c r="I545" s="72"/>
      <c r="J545" s="72"/>
      <c r="K545" s="72"/>
      <c r="L545" s="72"/>
      <c r="M545" s="72"/>
    </row>
    <row r="546" spans="1:15" ht="17.25" customHeight="1">
      <c r="A546" s="6"/>
      <c r="B546" s="88" t="s">
        <v>79</v>
      </c>
      <c r="C546" s="113"/>
      <c r="D546" s="89"/>
      <c r="E546" s="114" t="s">
        <v>0</v>
      </c>
      <c r="F546" s="115"/>
      <c r="G546" s="118" t="s">
        <v>5</v>
      </c>
      <c r="H546" s="119"/>
      <c r="I546" s="120"/>
      <c r="J546" s="88" t="s">
        <v>77</v>
      </c>
      <c r="K546" s="89"/>
      <c r="L546" s="88" t="s">
        <v>8</v>
      </c>
      <c r="M546" s="89"/>
      <c r="N546" s="88" t="s">
        <v>1</v>
      </c>
      <c r="O546" s="89"/>
    </row>
    <row r="547" spans="1:15" ht="17.25" customHeight="1">
      <c r="A547" s="7"/>
      <c r="B547" s="124" t="s">
        <v>9</v>
      </c>
      <c r="C547" s="125"/>
      <c r="D547" s="126"/>
      <c r="E547" s="116"/>
      <c r="F547" s="117"/>
      <c r="G547" s="121"/>
      <c r="H547" s="122"/>
      <c r="I547" s="123"/>
      <c r="J547" s="127" t="s">
        <v>78</v>
      </c>
      <c r="K547" s="128"/>
      <c r="L547" s="124" t="s">
        <v>10</v>
      </c>
      <c r="M547" s="126"/>
      <c r="N547" s="124" t="s">
        <v>87</v>
      </c>
      <c r="O547" s="126"/>
    </row>
    <row r="548" spans="1:15" ht="17.25" customHeight="1">
      <c r="A548" s="17" t="s">
        <v>12</v>
      </c>
      <c r="B548" s="106">
        <f>L542</f>
        <v>0</v>
      </c>
      <c r="C548" s="107"/>
      <c r="D548" s="9" t="s">
        <v>4</v>
      </c>
      <c r="E548" s="35">
        <f>C544</f>
        <v>0</v>
      </c>
      <c r="F548" s="9" t="s">
        <v>4</v>
      </c>
      <c r="G548" s="108">
        <v>2100</v>
      </c>
      <c r="H548" s="109"/>
      <c r="I548" s="22" t="s">
        <v>3</v>
      </c>
      <c r="J548" s="70">
        <f>E548*G548</f>
        <v>0</v>
      </c>
      <c r="K548" s="9" t="s">
        <v>2</v>
      </c>
      <c r="L548" s="56"/>
      <c r="M548" s="71" t="s">
        <v>2</v>
      </c>
      <c r="N548" s="70">
        <f>B548+J548-L548</f>
        <v>0</v>
      </c>
      <c r="O548" s="9" t="s">
        <v>2</v>
      </c>
    </row>
    <row r="549" spans="1:15" ht="17.25" customHeight="1">
      <c r="A549" s="17" t="s">
        <v>13</v>
      </c>
      <c r="B549" s="100">
        <f>B548</f>
        <v>0</v>
      </c>
      <c r="C549" s="101"/>
      <c r="D549" s="8" t="s">
        <v>4</v>
      </c>
      <c r="E549" s="36">
        <f>C544</f>
        <v>0</v>
      </c>
      <c r="F549" s="8" t="s">
        <v>4</v>
      </c>
      <c r="G549" s="98">
        <v>1700</v>
      </c>
      <c r="H549" s="99"/>
      <c r="I549" s="23" t="s">
        <v>3</v>
      </c>
      <c r="J549" s="33">
        <f t="shared" ref="J549:J559" si="66">E549*G549</f>
        <v>0</v>
      </c>
      <c r="K549" s="8" t="s">
        <v>2</v>
      </c>
      <c r="L549" s="57"/>
      <c r="M549" s="8" t="s">
        <v>2</v>
      </c>
      <c r="N549" s="33">
        <f t="shared" ref="N549:N559" si="67">B549+J549-L549</f>
        <v>0</v>
      </c>
      <c r="O549" s="8" t="s">
        <v>2</v>
      </c>
    </row>
    <row r="550" spans="1:15" ht="17.25" customHeight="1">
      <c r="A550" s="17" t="s">
        <v>14</v>
      </c>
      <c r="B550" s="100">
        <f t="shared" ref="B550:B559" si="68">B549</f>
        <v>0</v>
      </c>
      <c r="C550" s="101"/>
      <c r="D550" s="8" t="s">
        <v>4</v>
      </c>
      <c r="E550" s="36">
        <f>C544</f>
        <v>0</v>
      </c>
      <c r="F550" s="8" t="s">
        <v>4</v>
      </c>
      <c r="G550" s="98">
        <v>1700</v>
      </c>
      <c r="H550" s="99"/>
      <c r="I550" s="23" t="s">
        <v>3</v>
      </c>
      <c r="J550" s="33">
        <f t="shared" si="66"/>
        <v>0</v>
      </c>
      <c r="K550" s="8" t="s">
        <v>4</v>
      </c>
      <c r="L550" s="57"/>
      <c r="M550" s="8" t="s">
        <v>4</v>
      </c>
      <c r="N550" s="33">
        <f t="shared" si="67"/>
        <v>0</v>
      </c>
      <c r="O550" s="8" t="s">
        <v>4</v>
      </c>
    </row>
    <row r="551" spans="1:15" ht="17.25" customHeight="1">
      <c r="A551" s="17" t="s">
        <v>15</v>
      </c>
      <c r="B551" s="100">
        <f t="shared" si="68"/>
        <v>0</v>
      </c>
      <c r="C551" s="101"/>
      <c r="D551" s="8" t="s">
        <v>4</v>
      </c>
      <c r="E551" s="36">
        <f>C544</f>
        <v>0</v>
      </c>
      <c r="F551" s="8" t="s">
        <v>4</v>
      </c>
      <c r="G551" s="98">
        <v>1400</v>
      </c>
      <c r="H551" s="99"/>
      <c r="I551" s="23" t="s">
        <v>3</v>
      </c>
      <c r="J551" s="33">
        <f t="shared" si="66"/>
        <v>0</v>
      </c>
      <c r="K551" s="8" t="s">
        <v>4</v>
      </c>
      <c r="L551" s="57"/>
      <c r="M551" s="8" t="s">
        <v>4</v>
      </c>
      <c r="N551" s="33">
        <f t="shared" si="67"/>
        <v>0</v>
      </c>
      <c r="O551" s="8" t="s">
        <v>4</v>
      </c>
    </row>
    <row r="552" spans="1:15" ht="17.25" customHeight="1">
      <c r="A552" s="17" t="s">
        <v>16</v>
      </c>
      <c r="B552" s="100">
        <f t="shared" si="68"/>
        <v>0</v>
      </c>
      <c r="C552" s="101"/>
      <c r="D552" s="8" t="s">
        <v>4</v>
      </c>
      <c r="E552" s="36">
        <f>C544</f>
        <v>0</v>
      </c>
      <c r="F552" s="8" t="s">
        <v>4</v>
      </c>
      <c r="G552" s="98">
        <v>1200</v>
      </c>
      <c r="H552" s="99"/>
      <c r="I552" s="23" t="s">
        <v>3</v>
      </c>
      <c r="J552" s="33">
        <f t="shared" si="66"/>
        <v>0</v>
      </c>
      <c r="K552" s="8" t="s">
        <v>4</v>
      </c>
      <c r="L552" s="57"/>
      <c r="M552" s="8" t="s">
        <v>4</v>
      </c>
      <c r="N552" s="33">
        <f t="shared" si="67"/>
        <v>0</v>
      </c>
      <c r="O552" s="8" t="s">
        <v>4</v>
      </c>
    </row>
    <row r="553" spans="1:15" ht="17.25" customHeight="1">
      <c r="A553" s="17" t="s">
        <v>17</v>
      </c>
      <c r="B553" s="100">
        <f t="shared" si="68"/>
        <v>0</v>
      </c>
      <c r="C553" s="101"/>
      <c r="D553" s="8" t="s">
        <v>4</v>
      </c>
      <c r="E553" s="36">
        <f>C544</f>
        <v>0</v>
      </c>
      <c r="F553" s="8" t="s">
        <v>4</v>
      </c>
      <c r="G553" s="98">
        <v>1300</v>
      </c>
      <c r="H553" s="99"/>
      <c r="I553" s="23" t="s">
        <v>3</v>
      </c>
      <c r="J553" s="33">
        <f t="shared" si="66"/>
        <v>0</v>
      </c>
      <c r="K553" s="8" t="s">
        <v>4</v>
      </c>
      <c r="L553" s="57"/>
      <c r="M553" s="8" t="s">
        <v>4</v>
      </c>
      <c r="N553" s="33">
        <f t="shared" si="67"/>
        <v>0</v>
      </c>
      <c r="O553" s="8" t="s">
        <v>4</v>
      </c>
    </row>
    <row r="554" spans="1:15" ht="17.25" customHeight="1">
      <c r="A554" s="17" t="s">
        <v>18</v>
      </c>
      <c r="B554" s="100">
        <f t="shared" si="68"/>
        <v>0</v>
      </c>
      <c r="C554" s="101"/>
      <c r="D554" s="8" t="s">
        <v>4</v>
      </c>
      <c r="E554" s="36">
        <f>C543</f>
        <v>0</v>
      </c>
      <c r="F554" s="8" t="s">
        <v>4</v>
      </c>
      <c r="G554" s="98">
        <v>2000</v>
      </c>
      <c r="H554" s="99"/>
      <c r="I554" s="23" t="s">
        <v>3</v>
      </c>
      <c r="J554" s="33">
        <f t="shared" si="66"/>
        <v>0</v>
      </c>
      <c r="K554" s="8" t="s">
        <v>4</v>
      </c>
      <c r="L554" s="57"/>
      <c r="M554" s="8" t="s">
        <v>4</v>
      </c>
      <c r="N554" s="33">
        <f t="shared" si="67"/>
        <v>0</v>
      </c>
      <c r="O554" s="8" t="s">
        <v>4</v>
      </c>
    </row>
    <row r="555" spans="1:15" ht="17.25" customHeight="1">
      <c r="A555" s="17" t="s">
        <v>19</v>
      </c>
      <c r="B555" s="100">
        <f t="shared" si="68"/>
        <v>0</v>
      </c>
      <c r="C555" s="101"/>
      <c r="D555" s="8" t="s">
        <v>4</v>
      </c>
      <c r="E555" s="36">
        <f>C543</f>
        <v>0</v>
      </c>
      <c r="F555" s="8" t="s">
        <v>4</v>
      </c>
      <c r="G555" s="98">
        <v>2000</v>
      </c>
      <c r="H555" s="99"/>
      <c r="I555" s="23" t="s">
        <v>3</v>
      </c>
      <c r="J555" s="33">
        <f t="shared" si="66"/>
        <v>0</v>
      </c>
      <c r="K555" s="8" t="s">
        <v>4</v>
      </c>
      <c r="L555" s="57"/>
      <c r="M555" s="8" t="s">
        <v>4</v>
      </c>
      <c r="N555" s="33">
        <f t="shared" si="67"/>
        <v>0</v>
      </c>
      <c r="O555" s="8" t="s">
        <v>4</v>
      </c>
    </row>
    <row r="556" spans="1:15" ht="17.25" customHeight="1">
      <c r="A556" s="17" t="s">
        <v>20</v>
      </c>
      <c r="B556" s="100">
        <f t="shared" si="68"/>
        <v>0</v>
      </c>
      <c r="C556" s="101"/>
      <c r="D556" s="8" t="s">
        <v>4</v>
      </c>
      <c r="E556" s="36">
        <f>C543</f>
        <v>0</v>
      </c>
      <c r="F556" s="8" t="s">
        <v>4</v>
      </c>
      <c r="G556" s="98">
        <v>1900</v>
      </c>
      <c r="H556" s="99"/>
      <c r="I556" s="23" t="s">
        <v>3</v>
      </c>
      <c r="J556" s="33">
        <f t="shared" si="66"/>
        <v>0</v>
      </c>
      <c r="K556" s="8" t="s">
        <v>4</v>
      </c>
      <c r="L556" s="57"/>
      <c r="M556" s="8" t="s">
        <v>4</v>
      </c>
      <c r="N556" s="33">
        <f t="shared" si="67"/>
        <v>0</v>
      </c>
      <c r="O556" s="8" t="s">
        <v>4</v>
      </c>
    </row>
    <row r="557" spans="1:15" ht="17.25" customHeight="1">
      <c r="A557" s="17" t="s">
        <v>21</v>
      </c>
      <c r="B557" s="100">
        <f t="shared" si="68"/>
        <v>0</v>
      </c>
      <c r="C557" s="101"/>
      <c r="D557" s="8" t="s">
        <v>4</v>
      </c>
      <c r="E557" s="36">
        <f>C544</f>
        <v>0</v>
      </c>
      <c r="F557" s="8" t="s">
        <v>4</v>
      </c>
      <c r="G557" s="98">
        <v>1400</v>
      </c>
      <c r="H557" s="99"/>
      <c r="I557" s="23" t="s">
        <v>3</v>
      </c>
      <c r="J557" s="33">
        <f t="shared" si="66"/>
        <v>0</v>
      </c>
      <c r="K557" s="8" t="s">
        <v>4</v>
      </c>
      <c r="L557" s="57"/>
      <c r="M557" s="8" t="s">
        <v>4</v>
      </c>
      <c r="N557" s="33">
        <f t="shared" si="67"/>
        <v>0</v>
      </c>
      <c r="O557" s="8" t="s">
        <v>4</v>
      </c>
    </row>
    <row r="558" spans="1:15" ht="17.25" customHeight="1">
      <c r="A558" s="17" t="s">
        <v>22</v>
      </c>
      <c r="B558" s="100">
        <f t="shared" si="68"/>
        <v>0</v>
      </c>
      <c r="C558" s="101"/>
      <c r="D558" s="8" t="s">
        <v>4</v>
      </c>
      <c r="E558" s="36">
        <f>C544</f>
        <v>0</v>
      </c>
      <c r="F558" s="8" t="s">
        <v>4</v>
      </c>
      <c r="G558" s="98">
        <v>1100</v>
      </c>
      <c r="H558" s="99"/>
      <c r="I558" s="23" t="s">
        <v>3</v>
      </c>
      <c r="J558" s="33">
        <f t="shared" si="66"/>
        <v>0</v>
      </c>
      <c r="K558" s="8" t="s">
        <v>4</v>
      </c>
      <c r="L558" s="57"/>
      <c r="M558" s="8" t="s">
        <v>4</v>
      </c>
      <c r="N558" s="33">
        <f t="shared" si="67"/>
        <v>0</v>
      </c>
      <c r="O558" s="8" t="s">
        <v>4</v>
      </c>
    </row>
    <row r="559" spans="1:15" ht="17.25" customHeight="1">
      <c r="A559" s="18" t="s">
        <v>23</v>
      </c>
      <c r="B559" s="102">
        <f t="shared" si="68"/>
        <v>0</v>
      </c>
      <c r="C559" s="103"/>
      <c r="D559" s="10" t="s">
        <v>4</v>
      </c>
      <c r="E559" s="37">
        <f>C544</f>
        <v>0</v>
      </c>
      <c r="F559" s="10" t="s">
        <v>4</v>
      </c>
      <c r="G559" s="104">
        <v>2200</v>
      </c>
      <c r="H559" s="105"/>
      <c r="I559" s="24" t="s">
        <v>3</v>
      </c>
      <c r="J559" s="34">
        <f t="shared" si="66"/>
        <v>0</v>
      </c>
      <c r="K559" s="29" t="s">
        <v>4</v>
      </c>
      <c r="L559" s="58"/>
      <c r="M559" s="29" t="s">
        <v>4</v>
      </c>
      <c r="N559" s="62">
        <f t="shared" si="67"/>
        <v>0</v>
      </c>
      <c r="O559" s="29" t="s">
        <v>4</v>
      </c>
    </row>
    <row r="560" spans="1:15" ht="17.25" customHeight="1">
      <c r="A560" s="65" t="s">
        <v>90</v>
      </c>
      <c r="B560" s="19"/>
      <c r="C560" s="19"/>
      <c r="D560" s="19"/>
      <c r="E560" s="19"/>
      <c r="F560" s="19"/>
      <c r="G560" s="28"/>
      <c r="H560" s="19"/>
      <c r="I560" s="19"/>
      <c r="J560" s="85" t="s">
        <v>95</v>
      </c>
      <c r="K560" s="86"/>
      <c r="L560" s="86"/>
      <c r="M560" s="87"/>
      <c r="N560" s="74">
        <f>SUM(N548:N559)</f>
        <v>0</v>
      </c>
      <c r="O560" s="75" t="s">
        <v>2</v>
      </c>
    </row>
    <row r="561" spans="1:15" ht="17.25" customHeight="1" thickBot="1">
      <c r="A561" s="48" t="s">
        <v>91</v>
      </c>
      <c r="B561" s="1"/>
      <c r="C561" s="1"/>
      <c r="D561" s="3"/>
      <c r="E561" s="1"/>
      <c r="F561" s="3"/>
      <c r="G561" s="3"/>
      <c r="H561" s="1"/>
      <c r="I561" s="1"/>
      <c r="J561" s="82" t="s">
        <v>96</v>
      </c>
      <c r="K561" s="83"/>
      <c r="L561" s="83"/>
      <c r="M561" s="84"/>
      <c r="N561" s="76">
        <f>N560*2</f>
        <v>0</v>
      </c>
      <c r="O561" s="77" t="s">
        <v>92</v>
      </c>
    </row>
    <row r="562" spans="1:15" ht="14.25" customHeight="1" thickTop="1" thickBot="1">
      <c r="J562" s="79" t="s">
        <v>97</v>
      </c>
      <c r="K562" s="80"/>
      <c r="L562" s="80"/>
      <c r="M562" s="81"/>
      <c r="N562" s="68">
        <f>ROUNDDOWN(N561*100/110,0)</f>
        <v>0</v>
      </c>
      <c r="O562" s="13" t="s">
        <v>2</v>
      </c>
    </row>
    <row r="563" spans="1:15" ht="14.25" customHeight="1" thickTop="1"/>
    <row r="564" spans="1:15" ht="14.25" customHeight="1"/>
    <row r="565" spans="1:15" ht="17.25" customHeight="1">
      <c r="A565" s="21" t="s">
        <v>47</v>
      </c>
      <c r="B565" s="21" t="s">
        <v>71</v>
      </c>
      <c r="C565" s="21"/>
      <c r="D565" s="3"/>
      <c r="E565" s="1"/>
      <c r="F565" s="3"/>
      <c r="G565" s="3"/>
      <c r="H565" s="1"/>
      <c r="I565" s="1"/>
      <c r="J565" s="1"/>
      <c r="K565" s="3"/>
      <c r="L565" s="1"/>
      <c r="M565" s="3"/>
    </row>
    <row r="566" spans="1:15" ht="17.25" customHeight="1">
      <c r="A566" s="4"/>
      <c r="B566" s="1"/>
      <c r="C566" s="1"/>
      <c r="D566" s="3"/>
      <c r="E566" s="48" t="s">
        <v>86</v>
      </c>
      <c r="F566" s="3"/>
      <c r="G566" s="3"/>
      <c r="H566" s="1"/>
      <c r="I566" s="1"/>
      <c r="J566" s="1"/>
      <c r="K566" s="3"/>
      <c r="L566" s="1"/>
      <c r="M566" s="3"/>
    </row>
    <row r="567" spans="1:15" ht="17.25" customHeight="1">
      <c r="A567" s="110" t="s">
        <v>83</v>
      </c>
      <c r="B567" s="111"/>
      <c r="C567" s="67"/>
      <c r="D567" s="69" t="s">
        <v>2</v>
      </c>
      <c r="E567" s="92" t="s">
        <v>80</v>
      </c>
      <c r="F567" s="93"/>
      <c r="G567" s="94">
        <v>43</v>
      </c>
      <c r="H567" s="95"/>
      <c r="I567" s="43" t="s">
        <v>82</v>
      </c>
      <c r="J567" s="90" t="s">
        <v>84</v>
      </c>
      <c r="K567" s="91"/>
      <c r="L567" s="47">
        <f>C567*G567*0.85</f>
        <v>0</v>
      </c>
      <c r="M567" s="66" t="s">
        <v>2</v>
      </c>
      <c r="N567" s="45"/>
    </row>
    <row r="568" spans="1:15" ht="17.25" customHeight="1">
      <c r="A568" s="112" t="s">
        <v>6</v>
      </c>
      <c r="B568" s="112"/>
      <c r="C568" s="67"/>
      <c r="D568" s="69" t="s">
        <v>2</v>
      </c>
      <c r="E568" s="54" t="s">
        <v>88</v>
      </c>
      <c r="F568" s="44"/>
      <c r="G568" s="39"/>
      <c r="H568" s="44"/>
      <c r="I568" s="44"/>
      <c r="J568" s="44"/>
      <c r="K568" s="44"/>
      <c r="L568" s="44"/>
      <c r="M568" s="44"/>
      <c r="N568" s="44"/>
    </row>
    <row r="569" spans="1:15" ht="17.25" customHeight="1">
      <c r="A569" s="112" t="s">
        <v>7</v>
      </c>
      <c r="B569" s="112"/>
      <c r="C569" s="67"/>
      <c r="D569" s="69" t="s">
        <v>2</v>
      </c>
      <c r="E569" s="54" t="s">
        <v>89</v>
      </c>
      <c r="F569" s="44"/>
      <c r="G569" s="44"/>
      <c r="H569" s="44"/>
      <c r="I569" s="44"/>
      <c r="J569" s="44"/>
      <c r="K569" s="44"/>
      <c r="L569" s="44"/>
      <c r="M569" s="44"/>
      <c r="N569" s="44"/>
    </row>
    <row r="570" spans="1:15" ht="17.25" customHeight="1">
      <c r="A570" s="14"/>
      <c r="B570" s="2"/>
      <c r="C570" s="15"/>
      <c r="D570" s="15"/>
      <c r="E570" s="72"/>
      <c r="F570" s="72"/>
      <c r="G570" s="72"/>
      <c r="H570" s="72"/>
      <c r="I570" s="72"/>
      <c r="J570" s="72"/>
      <c r="K570" s="72"/>
      <c r="L570" s="72"/>
      <c r="M570" s="72"/>
    </row>
    <row r="571" spans="1:15" ht="17.25" customHeight="1">
      <c r="A571" s="6"/>
      <c r="B571" s="88" t="s">
        <v>79</v>
      </c>
      <c r="C571" s="113"/>
      <c r="D571" s="89"/>
      <c r="E571" s="114" t="s">
        <v>0</v>
      </c>
      <c r="F571" s="115"/>
      <c r="G571" s="118" t="s">
        <v>5</v>
      </c>
      <c r="H571" s="119"/>
      <c r="I571" s="120"/>
      <c r="J571" s="88" t="s">
        <v>77</v>
      </c>
      <c r="K571" s="89"/>
      <c r="L571" s="88" t="s">
        <v>8</v>
      </c>
      <c r="M571" s="89"/>
      <c r="N571" s="88" t="s">
        <v>1</v>
      </c>
      <c r="O571" s="89"/>
    </row>
    <row r="572" spans="1:15" ht="17.25" customHeight="1">
      <c r="A572" s="7"/>
      <c r="B572" s="124" t="s">
        <v>9</v>
      </c>
      <c r="C572" s="125"/>
      <c r="D572" s="126"/>
      <c r="E572" s="116"/>
      <c r="F572" s="117"/>
      <c r="G572" s="121"/>
      <c r="H572" s="122"/>
      <c r="I572" s="123"/>
      <c r="J572" s="127" t="s">
        <v>78</v>
      </c>
      <c r="K572" s="128"/>
      <c r="L572" s="124" t="s">
        <v>10</v>
      </c>
      <c r="M572" s="126"/>
      <c r="N572" s="124" t="s">
        <v>87</v>
      </c>
      <c r="O572" s="126"/>
    </row>
    <row r="573" spans="1:15" ht="17.25" customHeight="1">
      <c r="A573" s="17" t="s">
        <v>12</v>
      </c>
      <c r="B573" s="106">
        <f>L567</f>
        <v>0</v>
      </c>
      <c r="C573" s="107"/>
      <c r="D573" s="9" t="s">
        <v>4</v>
      </c>
      <c r="E573" s="35">
        <f>C569</f>
        <v>0</v>
      </c>
      <c r="F573" s="9" t="s">
        <v>4</v>
      </c>
      <c r="G573" s="108">
        <v>2700</v>
      </c>
      <c r="H573" s="109"/>
      <c r="I573" s="22" t="s">
        <v>3</v>
      </c>
      <c r="J573" s="70">
        <f>E573*G573</f>
        <v>0</v>
      </c>
      <c r="K573" s="9" t="s">
        <v>2</v>
      </c>
      <c r="L573" s="56"/>
      <c r="M573" s="71" t="s">
        <v>2</v>
      </c>
      <c r="N573" s="70">
        <f>B573+J573-L573</f>
        <v>0</v>
      </c>
      <c r="O573" s="9" t="s">
        <v>2</v>
      </c>
    </row>
    <row r="574" spans="1:15" ht="17.25" customHeight="1">
      <c r="A574" s="17" t="s">
        <v>13</v>
      </c>
      <c r="B574" s="100">
        <f>B573</f>
        <v>0</v>
      </c>
      <c r="C574" s="101"/>
      <c r="D574" s="8" t="s">
        <v>4</v>
      </c>
      <c r="E574" s="36">
        <f>C569</f>
        <v>0</v>
      </c>
      <c r="F574" s="8" t="s">
        <v>4</v>
      </c>
      <c r="G574" s="98">
        <v>3000</v>
      </c>
      <c r="H574" s="99"/>
      <c r="I574" s="23" t="s">
        <v>3</v>
      </c>
      <c r="J574" s="33">
        <f t="shared" ref="J574:J584" si="69">E574*G574</f>
        <v>0</v>
      </c>
      <c r="K574" s="8" t="s">
        <v>2</v>
      </c>
      <c r="L574" s="57"/>
      <c r="M574" s="8" t="s">
        <v>2</v>
      </c>
      <c r="N574" s="33">
        <f t="shared" ref="N574:N584" si="70">B574+J574-L574</f>
        <v>0</v>
      </c>
      <c r="O574" s="8" t="s">
        <v>2</v>
      </c>
    </row>
    <row r="575" spans="1:15" ht="17.25" customHeight="1">
      <c r="A575" s="17" t="s">
        <v>14</v>
      </c>
      <c r="B575" s="100">
        <f t="shared" ref="B575:B584" si="71">B574</f>
        <v>0</v>
      </c>
      <c r="C575" s="101"/>
      <c r="D575" s="8" t="s">
        <v>4</v>
      </c>
      <c r="E575" s="36">
        <f>C569</f>
        <v>0</v>
      </c>
      <c r="F575" s="8" t="s">
        <v>4</v>
      </c>
      <c r="G575" s="98">
        <v>2900</v>
      </c>
      <c r="H575" s="99"/>
      <c r="I575" s="23" t="s">
        <v>3</v>
      </c>
      <c r="J575" s="33">
        <f t="shared" si="69"/>
        <v>0</v>
      </c>
      <c r="K575" s="8" t="s">
        <v>4</v>
      </c>
      <c r="L575" s="57"/>
      <c r="M575" s="8" t="s">
        <v>4</v>
      </c>
      <c r="N575" s="33">
        <f t="shared" si="70"/>
        <v>0</v>
      </c>
      <c r="O575" s="8" t="s">
        <v>4</v>
      </c>
    </row>
    <row r="576" spans="1:15" ht="17.25" customHeight="1">
      <c r="A576" s="17" t="s">
        <v>15</v>
      </c>
      <c r="B576" s="100">
        <f t="shared" si="71"/>
        <v>0</v>
      </c>
      <c r="C576" s="101"/>
      <c r="D576" s="8" t="s">
        <v>4</v>
      </c>
      <c r="E576" s="36">
        <f>C569</f>
        <v>0</v>
      </c>
      <c r="F576" s="8" t="s">
        <v>4</v>
      </c>
      <c r="G576" s="98">
        <v>1200</v>
      </c>
      <c r="H576" s="99"/>
      <c r="I576" s="23" t="s">
        <v>3</v>
      </c>
      <c r="J576" s="33">
        <f t="shared" si="69"/>
        <v>0</v>
      </c>
      <c r="K576" s="8" t="s">
        <v>4</v>
      </c>
      <c r="L576" s="57"/>
      <c r="M576" s="8" t="s">
        <v>4</v>
      </c>
      <c r="N576" s="33">
        <f t="shared" si="70"/>
        <v>0</v>
      </c>
      <c r="O576" s="8" t="s">
        <v>4</v>
      </c>
    </row>
    <row r="577" spans="1:15" ht="17.25" customHeight="1">
      <c r="A577" s="17" t="s">
        <v>16</v>
      </c>
      <c r="B577" s="100">
        <f t="shared" si="71"/>
        <v>0</v>
      </c>
      <c r="C577" s="101"/>
      <c r="D577" s="8" t="s">
        <v>4</v>
      </c>
      <c r="E577" s="36">
        <f>C569</f>
        <v>0</v>
      </c>
      <c r="F577" s="8" t="s">
        <v>4</v>
      </c>
      <c r="G577" s="98">
        <v>1200</v>
      </c>
      <c r="H577" s="99"/>
      <c r="I577" s="23" t="s">
        <v>3</v>
      </c>
      <c r="J577" s="33">
        <f t="shared" si="69"/>
        <v>0</v>
      </c>
      <c r="K577" s="8" t="s">
        <v>4</v>
      </c>
      <c r="L577" s="57"/>
      <c r="M577" s="8" t="s">
        <v>4</v>
      </c>
      <c r="N577" s="33">
        <f t="shared" si="70"/>
        <v>0</v>
      </c>
      <c r="O577" s="8" t="s">
        <v>4</v>
      </c>
    </row>
    <row r="578" spans="1:15" ht="17.25" customHeight="1">
      <c r="A578" s="17" t="s">
        <v>17</v>
      </c>
      <c r="B578" s="100">
        <f t="shared" si="71"/>
        <v>0</v>
      </c>
      <c r="C578" s="101"/>
      <c r="D578" s="8" t="s">
        <v>4</v>
      </c>
      <c r="E578" s="36">
        <f>C569</f>
        <v>0</v>
      </c>
      <c r="F578" s="8" t="s">
        <v>4</v>
      </c>
      <c r="G578" s="98">
        <v>1400</v>
      </c>
      <c r="H578" s="99"/>
      <c r="I578" s="23" t="s">
        <v>3</v>
      </c>
      <c r="J578" s="33">
        <f t="shared" si="69"/>
        <v>0</v>
      </c>
      <c r="K578" s="8" t="s">
        <v>4</v>
      </c>
      <c r="L578" s="57"/>
      <c r="M578" s="8" t="s">
        <v>4</v>
      </c>
      <c r="N578" s="33">
        <f t="shared" si="70"/>
        <v>0</v>
      </c>
      <c r="O578" s="8" t="s">
        <v>4</v>
      </c>
    </row>
    <row r="579" spans="1:15" ht="17.25" customHeight="1">
      <c r="A579" s="17" t="s">
        <v>18</v>
      </c>
      <c r="B579" s="100">
        <f t="shared" si="71"/>
        <v>0</v>
      </c>
      <c r="C579" s="101"/>
      <c r="D579" s="8" t="s">
        <v>4</v>
      </c>
      <c r="E579" s="36">
        <f>C568</f>
        <v>0</v>
      </c>
      <c r="F579" s="8" t="s">
        <v>4</v>
      </c>
      <c r="G579" s="98">
        <v>2900</v>
      </c>
      <c r="H579" s="99"/>
      <c r="I579" s="23" t="s">
        <v>28</v>
      </c>
      <c r="J579" s="33">
        <f t="shared" si="69"/>
        <v>0</v>
      </c>
      <c r="K579" s="8" t="s">
        <v>4</v>
      </c>
      <c r="L579" s="57"/>
      <c r="M579" s="8" t="s">
        <v>4</v>
      </c>
      <c r="N579" s="33">
        <f t="shared" si="70"/>
        <v>0</v>
      </c>
      <c r="O579" s="8" t="s">
        <v>4</v>
      </c>
    </row>
    <row r="580" spans="1:15" ht="17.25" customHeight="1">
      <c r="A580" s="17" t="s">
        <v>19</v>
      </c>
      <c r="B580" s="100">
        <f t="shared" si="71"/>
        <v>0</v>
      </c>
      <c r="C580" s="101"/>
      <c r="D580" s="8" t="s">
        <v>4</v>
      </c>
      <c r="E580" s="36">
        <f>C568</f>
        <v>0</v>
      </c>
      <c r="F580" s="8" t="s">
        <v>4</v>
      </c>
      <c r="G580" s="98">
        <v>2700</v>
      </c>
      <c r="H580" s="99"/>
      <c r="I580" s="23" t="s">
        <v>3</v>
      </c>
      <c r="J580" s="33">
        <f t="shared" si="69"/>
        <v>0</v>
      </c>
      <c r="K580" s="8" t="s">
        <v>4</v>
      </c>
      <c r="L580" s="57"/>
      <c r="M580" s="8" t="s">
        <v>4</v>
      </c>
      <c r="N580" s="33">
        <f t="shared" si="70"/>
        <v>0</v>
      </c>
      <c r="O580" s="8" t="s">
        <v>4</v>
      </c>
    </row>
    <row r="581" spans="1:15" ht="17.25" customHeight="1">
      <c r="A581" s="17" t="s">
        <v>20</v>
      </c>
      <c r="B581" s="100">
        <f t="shared" si="71"/>
        <v>0</v>
      </c>
      <c r="C581" s="101"/>
      <c r="D581" s="8" t="s">
        <v>4</v>
      </c>
      <c r="E581" s="36">
        <f>C568</f>
        <v>0</v>
      </c>
      <c r="F581" s="8" t="s">
        <v>4</v>
      </c>
      <c r="G581" s="98">
        <v>2400</v>
      </c>
      <c r="H581" s="99"/>
      <c r="I581" s="23" t="s">
        <v>3</v>
      </c>
      <c r="J581" s="33">
        <f t="shared" si="69"/>
        <v>0</v>
      </c>
      <c r="K581" s="8" t="s">
        <v>4</v>
      </c>
      <c r="L581" s="57"/>
      <c r="M581" s="8" t="s">
        <v>4</v>
      </c>
      <c r="N581" s="33">
        <f t="shared" si="70"/>
        <v>0</v>
      </c>
      <c r="O581" s="8" t="s">
        <v>4</v>
      </c>
    </row>
    <row r="582" spans="1:15" ht="17.25" customHeight="1">
      <c r="A582" s="17" t="s">
        <v>21</v>
      </c>
      <c r="B582" s="100">
        <f t="shared" si="71"/>
        <v>0</v>
      </c>
      <c r="C582" s="101"/>
      <c r="D582" s="8" t="s">
        <v>4</v>
      </c>
      <c r="E582" s="36">
        <f>C569</f>
        <v>0</v>
      </c>
      <c r="F582" s="8" t="s">
        <v>4</v>
      </c>
      <c r="G582" s="98">
        <v>1600</v>
      </c>
      <c r="H582" s="99"/>
      <c r="I582" s="23" t="s">
        <v>3</v>
      </c>
      <c r="J582" s="33">
        <f t="shared" si="69"/>
        <v>0</v>
      </c>
      <c r="K582" s="8" t="s">
        <v>4</v>
      </c>
      <c r="L582" s="57"/>
      <c r="M582" s="8" t="s">
        <v>4</v>
      </c>
      <c r="N582" s="33">
        <f t="shared" si="70"/>
        <v>0</v>
      </c>
      <c r="O582" s="8" t="s">
        <v>4</v>
      </c>
    </row>
    <row r="583" spans="1:15" ht="17.25" customHeight="1">
      <c r="A583" s="17" t="s">
        <v>22</v>
      </c>
      <c r="B583" s="100">
        <f t="shared" si="71"/>
        <v>0</v>
      </c>
      <c r="C583" s="101"/>
      <c r="D583" s="8" t="s">
        <v>4</v>
      </c>
      <c r="E583" s="36">
        <f>C569</f>
        <v>0</v>
      </c>
      <c r="F583" s="8" t="s">
        <v>4</v>
      </c>
      <c r="G583" s="98">
        <v>1700</v>
      </c>
      <c r="H583" s="99"/>
      <c r="I583" s="23" t="s">
        <v>3</v>
      </c>
      <c r="J583" s="33">
        <f t="shared" si="69"/>
        <v>0</v>
      </c>
      <c r="K583" s="8" t="s">
        <v>4</v>
      </c>
      <c r="L583" s="57"/>
      <c r="M583" s="8" t="s">
        <v>4</v>
      </c>
      <c r="N583" s="33">
        <f t="shared" si="70"/>
        <v>0</v>
      </c>
      <c r="O583" s="8" t="s">
        <v>4</v>
      </c>
    </row>
    <row r="584" spans="1:15" ht="17.25" customHeight="1">
      <c r="A584" s="18" t="s">
        <v>23</v>
      </c>
      <c r="B584" s="102">
        <f t="shared" si="71"/>
        <v>0</v>
      </c>
      <c r="C584" s="103"/>
      <c r="D584" s="10" t="s">
        <v>4</v>
      </c>
      <c r="E584" s="37">
        <f>C569</f>
        <v>0</v>
      </c>
      <c r="F584" s="10" t="s">
        <v>4</v>
      </c>
      <c r="G584" s="104">
        <v>3400</v>
      </c>
      <c r="H584" s="105"/>
      <c r="I584" s="24" t="s">
        <v>3</v>
      </c>
      <c r="J584" s="34">
        <f t="shared" si="69"/>
        <v>0</v>
      </c>
      <c r="K584" s="29" t="s">
        <v>4</v>
      </c>
      <c r="L584" s="58"/>
      <c r="M584" s="29" t="s">
        <v>4</v>
      </c>
      <c r="N584" s="62">
        <f t="shared" si="70"/>
        <v>0</v>
      </c>
      <c r="O584" s="29" t="s">
        <v>4</v>
      </c>
    </row>
    <row r="585" spans="1:15" ht="17.25" customHeight="1">
      <c r="A585" s="65" t="s">
        <v>90</v>
      </c>
      <c r="B585" s="19"/>
      <c r="C585" s="19"/>
      <c r="D585" s="19"/>
      <c r="E585" s="19"/>
      <c r="F585" s="19"/>
      <c r="G585" s="28"/>
      <c r="H585" s="19"/>
      <c r="I585" s="19"/>
      <c r="J585" s="85" t="s">
        <v>95</v>
      </c>
      <c r="K585" s="86"/>
      <c r="L585" s="86"/>
      <c r="M585" s="87"/>
      <c r="N585" s="74">
        <f>SUM(N573:N584)</f>
        <v>0</v>
      </c>
      <c r="O585" s="75" t="s">
        <v>2</v>
      </c>
    </row>
    <row r="586" spans="1:15" ht="17.25" customHeight="1" thickBot="1">
      <c r="A586" s="48" t="s">
        <v>91</v>
      </c>
      <c r="B586" s="1"/>
      <c r="C586" s="1"/>
      <c r="D586" s="3"/>
      <c r="E586" s="1"/>
      <c r="F586" s="3"/>
      <c r="G586" s="3"/>
      <c r="H586" s="1"/>
      <c r="I586" s="1"/>
      <c r="J586" s="82" t="s">
        <v>96</v>
      </c>
      <c r="K586" s="83"/>
      <c r="L586" s="83"/>
      <c r="M586" s="84"/>
      <c r="N586" s="76">
        <f>N585*2</f>
        <v>0</v>
      </c>
      <c r="O586" s="77" t="s">
        <v>92</v>
      </c>
    </row>
    <row r="587" spans="1:15" ht="17.25" customHeight="1" thickTop="1" thickBot="1">
      <c r="A587" s="1"/>
      <c r="B587" s="1"/>
      <c r="C587" s="1"/>
      <c r="D587" s="3"/>
      <c r="E587" s="1"/>
      <c r="F587" s="3"/>
      <c r="G587" s="3"/>
      <c r="H587" s="1"/>
      <c r="I587" s="1"/>
      <c r="J587" s="79" t="s">
        <v>97</v>
      </c>
      <c r="K587" s="80"/>
      <c r="L587" s="80"/>
      <c r="M587" s="81"/>
      <c r="N587" s="68">
        <f>ROUNDDOWN(N586*100/110,0)</f>
        <v>0</v>
      </c>
      <c r="O587" s="13" t="s">
        <v>2</v>
      </c>
    </row>
    <row r="588" spans="1:15" ht="17.25" customHeight="1" thickTop="1">
      <c r="A588" s="1"/>
      <c r="B588" s="1"/>
      <c r="C588" s="1"/>
      <c r="D588" s="3"/>
      <c r="E588" s="1"/>
      <c r="F588" s="3"/>
      <c r="G588" s="3"/>
      <c r="H588" s="1"/>
      <c r="I588" s="1"/>
      <c r="J588" s="1"/>
      <c r="K588" s="38"/>
      <c r="L588" s="38"/>
      <c r="M588" s="38"/>
      <c r="N588" s="39"/>
      <c r="O588" s="40"/>
    </row>
    <row r="589" spans="1:15" ht="17.25" customHeight="1">
      <c r="A589" s="21" t="s">
        <v>48</v>
      </c>
      <c r="B589" s="21" t="s">
        <v>72</v>
      </c>
      <c r="C589" s="21"/>
      <c r="D589" s="3"/>
      <c r="E589" s="1"/>
      <c r="F589" s="3"/>
      <c r="G589" s="3"/>
      <c r="H589" s="1"/>
      <c r="I589" s="1"/>
      <c r="J589" s="1"/>
      <c r="K589" s="3"/>
      <c r="L589" s="1"/>
      <c r="M589" s="3"/>
    </row>
    <row r="590" spans="1:15" ht="17.25" customHeight="1">
      <c r="A590" s="4"/>
      <c r="B590" s="1"/>
      <c r="C590" s="1"/>
      <c r="D590" s="3"/>
      <c r="E590" s="48" t="s">
        <v>86</v>
      </c>
      <c r="F590" s="3"/>
      <c r="G590" s="3"/>
      <c r="H590" s="1"/>
      <c r="I590" s="1"/>
      <c r="J590" s="1"/>
      <c r="K590" s="3"/>
      <c r="L590" s="1"/>
      <c r="M590" s="3"/>
    </row>
    <row r="591" spans="1:15" ht="17.25" customHeight="1">
      <c r="A591" s="110" t="s">
        <v>83</v>
      </c>
      <c r="B591" s="111"/>
      <c r="C591" s="67"/>
      <c r="D591" s="69" t="s">
        <v>2</v>
      </c>
      <c r="E591" s="92" t="s">
        <v>80</v>
      </c>
      <c r="F591" s="93"/>
      <c r="G591" s="132">
        <v>96</v>
      </c>
      <c r="H591" s="133"/>
      <c r="I591" s="43" t="s">
        <v>82</v>
      </c>
      <c r="J591" s="90" t="s">
        <v>84</v>
      </c>
      <c r="K591" s="91"/>
      <c r="L591" s="47">
        <f>C591*G591*0.85</f>
        <v>0</v>
      </c>
      <c r="M591" s="66" t="s">
        <v>2</v>
      </c>
      <c r="N591" s="45"/>
    </row>
    <row r="592" spans="1:15" ht="17.25" customHeight="1">
      <c r="A592" s="112" t="s">
        <v>6</v>
      </c>
      <c r="B592" s="112"/>
      <c r="C592" s="67"/>
      <c r="D592" s="69" t="s">
        <v>2</v>
      </c>
      <c r="E592" s="54" t="s">
        <v>88</v>
      </c>
      <c r="F592" s="44"/>
      <c r="G592" s="39"/>
      <c r="H592" s="44"/>
      <c r="I592" s="44"/>
      <c r="J592" s="44"/>
      <c r="K592" s="44"/>
      <c r="L592" s="44"/>
      <c r="M592" s="44"/>
      <c r="N592" s="44"/>
    </row>
    <row r="593" spans="1:15" ht="17.25" customHeight="1">
      <c r="A593" s="112" t="s">
        <v>7</v>
      </c>
      <c r="B593" s="112"/>
      <c r="C593" s="67"/>
      <c r="D593" s="69" t="s">
        <v>2</v>
      </c>
      <c r="E593" s="54" t="s">
        <v>89</v>
      </c>
      <c r="F593" s="44"/>
      <c r="G593" s="44"/>
      <c r="H593" s="44"/>
      <c r="I593" s="44"/>
      <c r="J593" s="44"/>
      <c r="K593" s="44"/>
      <c r="L593" s="44"/>
      <c r="M593" s="44"/>
      <c r="N593" s="44"/>
    </row>
    <row r="594" spans="1:15" ht="17.25" customHeight="1">
      <c r="A594" s="14"/>
      <c r="B594" s="2"/>
      <c r="C594" s="15"/>
      <c r="D594" s="15"/>
      <c r="E594" s="72"/>
      <c r="F594" s="72"/>
      <c r="G594" s="72"/>
      <c r="H594" s="72"/>
      <c r="I594" s="72"/>
      <c r="J594" s="72"/>
      <c r="K594" s="72"/>
      <c r="L594" s="72"/>
      <c r="M594" s="72"/>
    </row>
    <row r="595" spans="1:15" ht="17.25" customHeight="1">
      <c r="A595" s="6"/>
      <c r="B595" s="88" t="s">
        <v>79</v>
      </c>
      <c r="C595" s="113"/>
      <c r="D595" s="89"/>
      <c r="E595" s="114" t="s">
        <v>0</v>
      </c>
      <c r="F595" s="115"/>
      <c r="G595" s="118" t="s">
        <v>5</v>
      </c>
      <c r="H595" s="119"/>
      <c r="I595" s="120"/>
      <c r="J595" s="88" t="s">
        <v>77</v>
      </c>
      <c r="K595" s="89"/>
      <c r="L595" s="88" t="s">
        <v>8</v>
      </c>
      <c r="M595" s="89"/>
      <c r="N595" s="88" t="s">
        <v>1</v>
      </c>
      <c r="O595" s="89"/>
    </row>
    <row r="596" spans="1:15" ht="17.25" customHeight="1">
      <c r="A596" s="7"/>
      <c r="B596" s="124" t="s">
        <v>9</v>
      </c>
      <c r="C596" s="125"/>
      <c r="D596" s="126"/>
      <c r="E596" s="116"/>
      <c r="F596" s="117"/>
      <c r="G596" s="121"/>
      <c r="H596" s="122"/>
      <c r="I596" s="123"/>
      <c r="J596" s="127" t="s">
        <v>78</v>
      </c>
      <c r="K596" s="128"/>
      <c r="L596" s="124" t="s">
        <v>10</v>
      </c>
      <c r="M596" s="126"/>
      <c r="N596" s="124" t="s">
        <v>87</v>
      </c>
      <c r="O596" s="126"/>
    </row>
    <row r="597" spans="1:15" ht="17.25" customHeight="1">
      <c r="A597" s="17" t="s">
        <v>12</v>
      </c>
      <c r="B597" s="106">
        <f>L591</f>
        <v>0</v>
      </c>
      <c r="C597" s="107"/>
      <c r="D597" s="9" t="s">
        <v>4</v>
      </c>
      <c r="E597" s="35">
        <f>C593</f>
        <v>0</v>
      </c>
      <c r="F597" s="9" t="s">
        <v>4</v>
      </c>
      <c r="G597" s="108">
        <v>10100</v>
      </c>
      <c r="H597" s="109"/>
      <c r="I597" s="22" t="s">
        <v>3</v>
      </c>
      <c r="J597" s="70">
        <f>E597*G597</f>
        <v>0</v>
      </c>
      <c r="K597" s="9" t="s">
        <v>2</v>
      </c>
      <c r="L597" s="56"/>
      <c r="M597" s="71" t="s">
        <v>2</v>
      </c>
      <c r="N597" s="70">
        <f>B597+J597-L597</f>
        <v>0</v>
      </c>
      <c r="O597" s="9" t="s">
        <v>2</v>
      </c>
    </row>
    <row r="598" spans="1:15" ht="17.25" customHeight="1">
      <c r="A598" s="17" t="s">
        <v>13</v>
      </c>
      <c r="B598" s="100">
        <f>B597</f>
        <v>0</v>
      </c>
      <c r="C598" s="101"/>
      <c r="D598" s="8" t="s">
        <v>4</v>
      </c>
      <c r="E598" s="36">
        <f>C593</f>
        <v>0</v>
      </c>
      <c r="F598" s="8" t="s">
        <v>4</v>
      </c>
      <c r="G598" s="98">
        <v>11600</v>
      </c>
      <c r="H598" s="99"/>
      <c r="I598" s="23" t="s">
        <v>3</v>
      </c>
      <c r="J598" s="33">
        <f t="shared" ref="J598:J608" si="72">E598*G598</f>
        <v>0</v>
      </c>
      <c r="K598" s="8" t="s">
        <v>2</v>
      </c>
      <c r="L598" s="57"/>
      <c r="M598" s="8" t="s">
        <v>2</v>
      </c>
      <c r="N598" s="33">
        <f t="shared" ref="N598:N608" si="73">B598+J598-L598</f>
        <v>0</v>
      </c>
      <c r="O598" s="8" t="s">
        <v>2</v>
      </c>
    </row>
    <row r="599" spans="1:15" ht="17.25" customHeight="1">
      <c r="A599" s="17" t="s">
        <v>14</v>
      </c>
      <c r="B599" s="100">
        <f t="shared" ref="B599:B608" si="74">B598</f>
        <v>0</v>
      </c>
      <c r="C599" s="101"/>
      <c r="D599" s="8" t="s">
        <v>4</v>
      </c>
      <c r="E599" s="36">
        <f>C593</f>
        <v>0</v>
      </c>
      <c r="F599" s="8" t="s">
        <v>4</v>
      </c>
      <c r="G599" s="98">
        <v>10300</v>
      </c>
      <c r="H599" s="99"/>
      <c r="I599" s="23" t="s">
        <v>3</v>
      </c>
      <c r="J599" s="33">
        <f t="shared" si="72"/>
        <v>0</v>
      </c>
      <c r="K599" s="8" t="s">
        <v>4</v>
      </c>
      <c r="L599" s="57"/>
      <c r="M599" s="8" t="s">
        <v>4</v>
      </c>
      <c r="N599" s="33">
        <f t="shared" si="73"/>
        <v>0</v>
      </c>
      <c r="O599" s="8" t="s">
        <v>4</v>
      </c>
    </row>
    <row r="600" spans="1:15" ht="17.25" customHeight="1">
      <c r="A600" s="17" t="s">
        <v>15</v>
      </c>
      <c r="B600" s="100">
        <f t="shared" si="74"/>
        <v>0</v>
      </c>
      <c r="C600" s="101"/>
      <c r="D600" s="8" t="s">
        <v>4</v>
      </c>
      <c r="E600" s="36">
        <f>C593</f>
        <v>0</v>
      </c>
      <c r="F600" s="8" t="s">
        <v>4</v>
      </c>
      <c r="G600" s="98">
        <v>7900</v>
      </c>
      <c r="H600" s="99"/>
      <c r="I600" s="23" t="s">
        <v>3</v>
      </c>
      <c r="J600" s="33">
        <f t="shared" si="72"/>
        <v>0</v>
      </c>
      <c r="K600" s="8" t="s">
        <v>4</v>
      </c>
      <c r="L600" s="57"/>
      <c r="M600" s="8" t="s">
        <v>4</v>
      </c>
      <c r="N600" s="33">
        <f t="shared" si="73"/>
        <v>0</v>
      </c>
      <c r="O600" s="8" t="s">
        <v>4</v>
      </c>
    </row>
    <row r="601" spans="1:15" ht="17.25" customHeight="1">
      <c r="A601" s="17" t="s">
        <v>16</v>
      </c>
      <c r="B601" s="100">
        <f t="shared" si="74"/>
        <v>0</v>
      </c>
      <c r="C601" s="101"/>
      <c r="D601" s="8" t="s">
        <v>4</v>
      </c>
      <c r="E601" s="36">
        <f>C593</f>
        <v>0</v>
      </c>
      <c r="F601" s="8" t="s">
        <v>4</v>
      </c>
      <c r="G601" s="98">
        <v>4400</v>
      </c>
      <c r="H601" s="99"/>
      <c r="I601" s="23" t="s">
        <v>3</v>
      </c>
      <c r="J601" s="33">
        <f t="shared" si="72"/>
        <v>0</v>
      </c>
      <c r="K601" s="8" t="s">
        <v>4</v>
      </c>
      <c r="L601" s="57"/>
      <c r="M601" s="8" t="s">
        <v>4</v>
      </c>
      <c r="N601" s="33">
        <f t="shared" si="73"/>
        <v>0</v>
      </c>
      <c r="O601" s="8" t="s">
        <v>4</v>
      </c>
    </row>
    <row r="602" spans="1:15" ht="17.25" customHeight="1">
      <c r="A602" s="17" t="s">
        <v>17</v>
      </c>
      <c r="B602" s="100">
        <f t="shared" si="74"/>
        <v>0</v>
      </c>
      <c r="C602" s="101"/>
      <c r="D602" s="8" t="s">
        <v>4</v>
      </c>
      <c r="E602" s="36">
        <f>C593</f>
        <v>0</v>
      </c>
      <c r="F602" s="8" t="s">
        <v>4</v>
      </c>
      <c r="G602" s="98">
        <v>5500</v>
      </c>
      <c r="H602" s="99"/>
      <c r="I602" s="23" t="s">
        <v>3</v>
      </c>
      <c r="J602" s="33">
        <f t="shared" si="72"/>
        <v>0</v>
      </c>
      <c r="K602" s="8" t="s">
        <v>4</v>
      </c>
      <c r="L602" s="57"/>
      <c r="M602" s="8" t="s">
        <v>4</v>
      </c>
      <c r="N602" s="33">
        <f t="shared" si="73"/>
        <v>0</v>
      </c>
      <c r="O602" s="8" t="s">
        <v>4</v>
      </c>
    </row>
    <row r="603" spans="1:15" ht="17.25" customHeight="1">
      <c r="A603" s="17" t="s">
        <v>18</v>
      </c>
      <c r="B603" s="100">
        <f t="shared" si="74"/>
        <v>0</v>
      </c>
      <c r="C603" s="101"/>
      <c r="D603" s="8" t="s">
        <v>4</v>
      </c>
      <c r="E603" s="36">
        <f>C592</f>
        <v>0</v>
      </c>
      <c r="F603" s="8" t="s">
        <v>4</v>
      </c>
      <c r="G603" s="98">
        <v>9500</v>
      </c>
      <c r="H603" s="99"/>
      <c r="I603" s="23" t="s">
        <v>3</v>
      </c>
      <c r="J603" s="33">
        <f t="shared" si="72"/>
        <v>0</v>
      </c>
      <c r="K603" s="8" t="s">
        <v>4</v>
      </c>
      <c r="L603" s="57"/>
      <c r="M603" s="8" t="s">
        <v>4</v>
      </c>
      <c r="N603" s="33">
        <f t="shared" si="73"/>
        <v>0</v>
      </c>
      <c r="O603" s="8" t="s">
        <v>4</v>
      </c>
    </row>
    <row r="604" spans="1:15" ht="17.25" customHeight="1">
      <c r="A604" s="17" t="s">
        <v>19</v>
      </c>
      <c r="B604" s="100">
        <f t="shared" si="74"/>
        <v>0</v>
      </c>
      <c r="C604" s="101"/>
      <c r="D604" s="8" t="s">
        <v>4</v>
      </c>
      <c r="E604" s="36">
        <f>C592</f>
        <v>0</v>
      </c>
      <c r="F604" s="8" t="s">
        <v>4</v>
      </c>
      <c r="G604" s="98">
        <v>13000</v>
      </c>
      <c r="H604" s="99"/>
      <c r="I604" s="23" t="s">
        <v>3</v>
      </c>
      <c r="J604" s="33">
        <f t="shared" si="72"/>
        <v>0</v>
      </c>
      <c r="K604" s="8" t="s">
        <v>4</v>
      </c>
      <c r="L604" s="57"/>
      <c r="M604" s="8" t="s">
        <v>4</v>
      </c>
      <c r="N604" s="33">
        <f t="shared" si="73"/>
        <v>0</v>
      </c>
      <c r="O604" s="8" t="s">
        <v>4</v>
      </c>
    </row>
    <row r="605" spans="1:15" ht="17.25" customHeight="1">
      <c r="A605" s="17" t="s">
        <v>20</v>
      </c>
      <c r="B605" s="100">
        <f t="shared" si="74"/>
        <v>0</v>
      </c>
      <c r="C605" s="101"/>
      <c r="D605" s="8" t="s">
        <v>4</v>
      </c>
      <c r="E605" s="36">
        <f>C592</f>
        <v>0</v>
      </c>
      <c r="F605" s="8" t="s">
        <v>4</v>
      </c>
      <c r="G605" s="98">
        <v>12200</v>
      </c>
      <c r="H605" s="99"/>
      <c r="I605" s="23" t="s">
        <v>3</v>
      </c>
      <c r="J605" s="33">
        <f t="shared" si="72"/>
        <v>0</v>
      </c>
      <c r="K605" s="8" t="s">
        <v>4</v>
      </c>
      <c r="L605" s="57"/>
      <c r="M605" s="8" t="s">
        <v>4</v>
      </c>
      <c r="N605" s="33">
        <f t="shared" si="73"/>
        <v>0</v>
      </c>
      <c r="O605" s="8" t="s">
        <v>4</v>
      </c>
    </row>
    <row r="606" spans="1:15" ht="17.25" customHeight="1">
      <c r="A606" s="17" t="s">
        <v>21</v>
      </c>
      <c r="B606" s="100">
        <f t="shared" si="74"/>
        <v>0</v>
      </c>
      <c r="C606" s="101"/>
      <c r="D606" s="8" t="s">
        <v>4</v>
      </c>
      <c r="E606" s="36">
        <f>C593</f>
        <v>0</v>
      </c>
      <c r="F606" s="8" t="s">
        <v>4</v>
      </c>
      <c r="G606" s="98">
        <v>8900</v>
      </c>
      <c r="H606" s="99"/>
      <c r="I606" s="23" t="s">
        <v>3</v>
      </c>
      <c r="J606" s="33">
        <f t="shared" si="72"/>
        <v>0</v>
      </c>
      <c r="K606" s="8" t="s">
        <v>4</v>
      </c>
      <c r="L606" s="57"/>
      <c r="M606" s="8" t="s">
        <v>4</v>
      </c>
      <c r="N606" s="33">
        <f t="shared" si="73"/>
        <v>0</v>
      </c>
      <c r="O606" s="8" t="s">
        <v>4</v>
      </c>
    </row>
    <row r="607" spans="1:15" ht="17.25" customHeight="1">
      <c r="A607" s="17" t="s">
        <v>22</v>
      </c>
      <c r="B607" s="100">
        <f t="shared" si="74"/>
        <v>0</v>
      </c>
      <c r="C607" s="101"/>
      <c r="D607" s="8" t="s">
        <v>4</v>
      </c>
      <c r="E607" s="36">
        <f>C593</f>
        <v>0</v>
      </c>
      <c r="F607" s="8" t="s">
        <v>4</v>
      </c>
      <c r="G607" s="98">
        <v>5100</v>
      </c>
      <c r="H607" s="99"/>
      <c r="I607" s="23">
        <v>7500</v>
      </c>
      <c r="J607" s="33">
        <f t="shared" si="72"/>
        <v>0</v>
      </c>
      <c r="K607" s="8" t="s">
        <v>4</v>
      </c>
      <c r="L607" s="57"/>
      <c r="M607" s="8" t="s">
        <v>4</v>
      </c>
      <c r="N607" s="33">
        <f t="shared" si="73"/>
        <v>0</v>
      </c>
      <c r="O607" s="8" t="s">
        <v>4</v>
      </c>
    </row>
    <row r="608" spans="1:15" ht="17.25" customHeight="1">
      <c r="A608" s="18" t="s">
        <v>23</v>
      </c>
      <c r="B608" s="102">
        <f t="shared" si="74"/>
        <v>0</v>
      </c>
      <c r="C608" s="103"/>
      <c r="D608" s="10" t="s">
        <v>4</v>
      </c>
      <c r="E608" s="37">
        <f>C593</f>
        <v>0</v>
      </c>
      <c r="F608" s="10" t="s">
        <v>4</v>
      </c>
      <c r="G608" s="104">
        <v>7500</v>
      </c>
      <c r="H608" s="105"/>
      <c r="I608" s="24" t="s">
        <v>3</v>
      </c>
      <c r="J608" s="34">
        <f t="shared" si="72"/>
        <v>0</v>
      </c>
      <c r="K608" s="29" t="s">
        <v>4</v>
      </c>
      <c r="L608" s="58"/>
      <c r="M608" s="29" t="s">
        <v>4</v>
      </c>
      <c r="N608" s="62">
        <f t="shared" si="73"/>
        <v>0</v>
      </c>
      <c r="O608" s="29" t="s">
        <v>4</v>
      </c>
    </row>
    <row r="609" spans="1:15" ht="17.25" customHeight="1">
      <c r="A609" s="65" t="s">
        <v>90</v>
      </c>
      <c r="B609" s="19"/>
      <c r="C609" s="19"/>
      <c r="D609" s="19"/>
      <c r="E609" s="19"/>
      <c r="F609" s="19"/>
      <c r="G609" s="28"/>
      <c r="H609" s="19"/>
      <c r="I609" s="19"/>
      <c r="J609" s="85" t="s">
        <v>95</v>
      </c>
      <c r="K609" s="86"/>
      <c r="L609" s="86"/>
      <c r="M609" s="87"/>
      <c r="N609" s="74">
        <f>SUM(N597:N608)</f>
        <v>0</v>
      </c>
      <c r="O609" s="75" t="s">
        <v>2</v>
      </c>
    </row>
    <row r="610" spans="1:15" ht="17.25" customHeight="1" thickBot="1">
      <c r="A610" s="48" t="s">
        <v>91</v>
      </c>
      <c r="B610" s="1"/>
      <c r="C610" s="1"/>
      <c r="D610" s="3"/>
      <c r="E610" s="1"/>
      <c r="F610" s="3"/>
      <c r="G610" s="3"/>
      <c r="H610" s="1"/>
      <c r="I610" s="1"/>
      <c r="J610" s="82" t="s">
        <v>96</v>
      </c>
      <c r="K610" s="83"/>
      <c r="L610" s="83"/>
      <c r="M610" s="84"/>
      <c r="N610" s="76">
        <f>N609*2</f>
        <v>0</v>
      </c>
      <c r="O610" s="77" t="s">
        <v>92</v>
      </c>
    </row>
    <row r="611" spans="1:15" ht="14.25" customHeight="1" thickTop="1" thickBot="1">
      <c r="J611" s="79" t="s">
        <v>97</v>
      </c>
      <c r="K611" s="80"/>
      <c r="L611" s="80"/>
      <c r="M611" s="81"/>
      <c r="N611" s="68">
        <f>ROUNDDOWN(N610*100/110,0)</f>
        <v>0</v>
      </c>
      <c r="O611" s="13" t="s">
        <v>2</v>
      </c>
    </row>
    <row r="612" spans="1:15" ht="14.25" customHeight="1" thickTop="1"/>
    <row r="613" spans="1:15" ht="14.25" customHeight="1"/>
    <row r="614" spans="1:15" ht="17.25" customHeight="1">
      <c r="A614" s="21" t="s">
        <v>49</v>
      </c>
      <c r="B614" s="21" t="s">
        <v>73</v>
      </c>
      <c r="C614" s="21"/>
      <c r="D614" s="3"/>
      <c r="E614" s="1"/>
      <c r="F614" s="3"/>
      <c r="G614" s="3"/>
      <c r="H614" s="1"/>
      <c r="I614" s="1"/>
      <c r="J614" s="1"/>
      <c r="K614" s="3"/>
      <c r="L614" s="1"/>
      <c r="M614" s="3"/>
    </row>
    <row r="615" spans="1:15" ht="17.25" customHeight="1">
      <c r="A615" s="4"/>
      <c r="B615" s="1"/>
      <c r="C615" s="1"/>
      <c r="D615" s="3"/>
      <c r="E615" s="48" t="s">
        <v>86</v>
      </c>
      <c r="F615" s="3"/>
      <c r="G615" s="3"/>
      <c r="H615" s="1"/>
      <c r="I615" s="1"/>
      <c r="J615" s="1"/>
      <c r="K615" s="3"/>
      <c r="L615" s="1"/>
      <c r="M615" s="3"/>
    </row>
    <row r="616" spans="1:15" ht="17.25" customHeight="1">
      <c r="A616" s="110" t="s">
        <v>83</v>
      </c>
      <c r="B616" s="111"/>
      <c r="C616" s="67"/>
      <c r="D616" s="69" t="s">
        <v>2</v>
      </c>
      <c r="E616" s="92" t="s">
        <v>80</v>
      </c>
      <c r="F616" s="93"/>
      <c r="G616" s="96">
        <v>72</v>
      </c>
      <c r="H616" s="97"/>
      <c r="I616" s="43" t="s">
        <v>82</v>
      </c>
      <c r="J616" s="90" t="s">
        <v>84</v>
      </c>
      <c r="K616" s="91"/>
      <c r="L616" s="47">
        <f>C616*G616*0.85</f>
        <v>0</v>
      </c>
      <c r="M616" s="66" t="s">
        <v>2</v>
      </c>
      <c r="N616" s="45"/>
    </row>
    <row r="617" spans="1:15" ht="17.25" customHeight="1">
      <c r="A617" s="112" t="s">
        <v>6</v>
      </c>
      <c r="B617" s="112"/>
      <c r="C617" s="67"/>
      <c r="D617" s="69" t="s">
        <v>2</v>
      </c>
      <c r="E617" s="54" t="s">
        <v>88</v>
      </c>
      <c r="F617" s="44"/>
      <c r="G617" s="39"/>
      <c r="H617" s="44"/>
      <c r="I617" s="44"/>
      <c r="J617" s="44"/>
      <c r="K617" s="44"/>
      <c r="L617" s="44"/>
      <c r="M617" s="44"/>
      <c r="N617" s="44"/>
    </row>
    <row r="618" spans="1:15" ht="17.25" customHeight="1">
      <c r="A618" s="112" t="s">
        <v>7</v>
      </c>
      <c r="B618" s="112"/>
      <c r="C618" s="67"/>
      <c r="D618" s="69" t="s">
        <v>2</v>
      </c>
      <c r="E618" s="54" t="s">
        <v>89</v>
      </c>
      <c r="F618" s="44"/>
      <c r="G618" s="44"/>
      <c r="H618" s="44"/>
      <c r="I618" s="44"/>
      <c r="J618" s="44"/>
      <c r="K618" s="44"/>
      <c r="L618" s="44"/>
      <c r="M618" s="44"/>
      <c r="N618" s="44"/>
    </row>
    <row r="619" spans="1:15" ht="17.25" customHeight="1">
      <c r="A619" s="14"/>
      <c r="B619" s="2"/>
      <c r="C619" s="15"/>
      <c r="D619" s="15"/>
      <c r="E619" s="72"/>
      <c r="F619" s="72"/>
      <c r="G619" s="72"/>
      <c r="H619" s="72"/>
      <c r="I619" s="72"/>
      <c r="J619" s="72"/>
      <c r="K619" s="72"/>
      <c r="L619" s="72"/>
      <c r="M619" s="72"/>
    </row>
    <row r="620" spans="1:15" ht="17.25" customHeight="1">
      <c r="A620" s="6"/>
      <c r="B620" s="88" t="s">
        <v>79</v>
      </c>
      <c r="C620" s="113"/>
      <c r="D620" s="89"/>
      <c r="E620" s="114" t="s">
        <v>0</v>
      </c>
      <c r="F620" s="115"/>
      <c r="G620" s="118" t="s">
        <v>5</v>
      </c>
      <c r="H620" s="119"/>
      <c r="I620" s="120"/>
      <c r="J620" s="88" t="s">
        <v>77</v>
      </c>
      <c r="K620" s="89"/>
      <c r="L620" s="88" t="s">
        <v>8</v>
      </c>
      <c r="M620" s="89"/>
      <c r="N620" s="88" t="s">
        <v>1</v>
      </c>
      <c r="O620" s="89"/>
    </row>
    <row r="621" spans="1:15" ht="17.25" customHeight="1">
      <c r="A621" s="7"/>
      <c r="B621" s="124" t="s">
        <v>9</v>
      </c>
      <c r="C621" s="125"/>
      <c r="D621" s="126"/>
      <c r="E621" s="116"/>
      <c r="F621" s="117"/>
      <c r="G621" s="121"/>
      <c r="H621" s="122"/>
      <c r="I621" s="123"/>
      <c r="J621" s="127" t="s">
        <v>78</v>
      </c>
      <c r="K621" s="128"/>
      <c r="L621" s="124" t="s">
        <v>10</v>
      </c>
      <c r="M621" s="126"/>
      <c r="N621" s="124" t="s">
        <v>87</v>
      </c>
      <c r="O621" s="126"/>
    </row>
    <row r="622" spans="1:15" ht="17.25" customHeight="1">
      <c r="A622" s="17" t="s">
        <v>12</v>
      </c>
      <c r="B622" s="106">
        <f>L616</f>
        <v>0</v>
      </c>
      <c r="C622" s="107"/>
      <c r="D622" s="9" t="s">
        <v>4</v>
      </c>
      <c r="E622" s="35">
        <f>C618</f>
        <v>0</v>
      </c>
      <c r="F622" s="9" t="s">
        <v>4</v>
      </c>
      <c r="G622" s="108">
        <v>7800</v>
      </c>
      <c r="H622" s="109"/>
      <c r="I622" s="22" t="s">
        <v>3</v>
      </c>
      <c r="J622" s="70">
        <f>E622*G622</f>
        <v>0</v>
      </c>
      <c r="K622" s="9" t="s">
        <v>2</v>
      </c>
      <c r="L622" s="56"/>
      <c r="M622" s="71" t="s">
        <v>2</v>
      </c>
      <c r="N622" s="70">
        <f>B622+J622-L622</f>
        <v>0</v>
      </c>
      <c r="O622" s="9" t="s">
        <v>2</v>
      </c>
    </row>
    <row r="623" spans="1:15" ht="17.25" customHeight="1">
      <c r="A623" s="17" t="s">
        <v>13</v>
      </c>
      <c r="B623" s="100">
        <f>B622</f>
        <v>0</v>
      </c>
      <c r="C623" s="101"/>
      <c r="D623" s="8" t="s">
        <v>4</v>
      </c>
      <c r="E623" s="36">
        <f>C618</f>
        <v>0</v>
      </c>
      <c r="F623" s="8" t="s">
        <v>4</v>
      </c>
      <c r="G623" s="98">
        <v>10500</v>
      </c>
      <c r="H623" s="99"/>
      <c r="I623" s="23" t="s">
        <v>3</v>
      </c>
      <c r="J623" s="33">
        <f t="shared" ref="J623:J633" si="75">E623*G623</f>
        <v>0</v>
      </c>
      <c r="K623" s="8" t="s">
        <v>2</v>
      </c>
      <c r="L623" s="57"/>
      <c r="M623" s="8" t="s">
        <v>2</v>
      </c>
      <c r="N623" s="33">
        <f t="shared" ref="N623:N633" si="76">B623+J623-L623</f>
        <v>0</v>
      </c>
      <c r="O623" s="8" t="s">
        <v>2</v>
      </c>
    </row>
    <row r="624" spans="1:15" ht="17.25" customHeight="1">
      <c r="A624" s="17" t="s">
        <v>14</v>
      </c>
      <c r="B624" s="100">
        <f t="shared" ref="B624:B633" si="77">B623</f>
        <v>0</v>
      </c>
      <c r="C624" s="101"/>
      <c r="D624" s="8" t="s">
        <v>4</v>
      </c>
      <c r="E624" s="36">
        <f>C618</f>
        <v>0</v>
      </c>
      <c r="F624" s="8" t="s">
        <v>4</v>
      </c>
      <c r="G624" s="98">
        <v>8000</v>
      </c>
      <c r="H624" s="99"/>
      <c r="I624" s="23" t="s">
        <v>3</v>
      </c>
      <c r="J624" s="33">
        <f t="shared" si="75"/>
        <v>0</v>
      </c>
      <c r="K624" s="8" t="s">
        <v>4</v>
      </c>
      <c r="L624" s="57"/>
      <c r="M624" s="8" t="s">
        <v>4</v>
      </c>
      <c r="N624" s="33">
        <f t="shared" si="76"/>
        <v>0</v>
      </c>
      <c r="O624" s="8" t="s">
        <v>4</v>
      </c>
    </row>
    <row r="625" spans="1:15" ht="17.25" customHeight="1">
      <c r="A625" s="17" t="s">
        <v>15</v>
      </c>
      <c r="B625" s="100">
        <f t="shared" si="77"/>
        <v>0</v>
      </c>
      <c r="C625" s="101"/>
      <c r="D625" s="8" t="s">
        <v>4</v>
      </c>
      <c r="E625" s="36">
        <f>C618</f>
        <v>0</v>
      </c>
      <c r="F625" s="8" t="s">
        <v>4</v>
      </c>
      <c r="G625" s="130">
        <v>6300</v>
      </c>
      <c r="H625" s="131"/>
      <c r="I625" s="23" t="s">
        <v>3</v>
      </c>
      <c r="J625" s="33">
        <f t="shared" si="75"/>
        <v>0</v>
      </c>
      <c r="K625" s="8" t="s">
        <v>4</v>
      </c>
      <c r="L625" s="57"/>
      <c r="M625" s="8" t="s">
        <v>4</v>
      </c>
      <c r="N625" s="33">
        <f t="shared" si="76"/>
        <v>0</v>
      </c>
      <c r="O625" s="8" t="s">
        <v>4</v>
      </c>
    </row>
    <row r="626" spans="1:15" ht="17.25" customHeight="1">
      <c r="A626" s="17" t="s">
        <v>16</v>
      </c>
      <c r="B626" s="100">
        <f t="shared" si="77"/>
        <v>0</v>
      </c>
      <c r="C626" s="101"/>
      <c r="D626" s="8" t="s">
        <v>4</v>
      </c>
      <c r="E626" s="36">
        <f>C618</f>
        <v>0</v>
      </c>
      <c r="F626" s="8" t="s">
        <v>4</v>
      </c>
      <c r="G626" s="98">
        <v>3800</v>
      </c>
      <c r="H626" s="99"/>
      <c r="I626" s="23" t="s">
        <v>3</v>
      </c>
      <c r="J626" s="33">
        <f t="shared" si="75"/>
        <v>0</v>
      </c>
      <c r="K626" s="8" t="s">
        <v>4</v>
      </c>
      <c r="L626" s="57"/>
      <c r="M626" s="8" t="s">
        <v>4</v>
      </c>
      <c r="N626" s="33">
        <f t="shared" si="76"/>
        <v>0</v>
      </c>
      <c r="O626" s="8" t="s">
        <v>4</v>
      </c>
    </row>
    <row r="627" spans="1:15" ht="17.25" customHeight="1">
      <c r="A627" s="17" t="s">
        <v>17</v>
      </c>
      <c r="B627" s="100">
        <f t="shared" si="77"/>
        <v>0</v>
      </c>
      <c r="C627" s="101"/>
      <c r="D627" s="8" t="s">
        <v>4</v>
      </c>
      <c r="E627" s="36">
        <f>C618</f>
        <v>0</v>
      </c>
      <c r="F627" s="8" t="s">
        <v>4</v>
      </c>
      <c r="G627" s="98">
        <v>4700</v>
      </c>
      <c r="H627" s="99"/>
      <c r="I627" s="23" t="s">
        <v>3</v>
      </c>
      <c r="J627" s="33">
        <f t="shared" si="75"/>
        <v>0</v>
      </c>
      <c r="K627" s="8" t="s">
        <v>4</v>
      </c>
      <c r="L627" s="57"/>
      <c r="M627" s="8" t="s">
        <v>4</v>
      </c>
      <c r="N627" s="33">
        <f t="shared" si="76"/>
        <v>0</v>
      </c>
      <c r="O627" s="8" t="s">
        <v>4</v>
      </c>
    </row>
    <row r="628" spans="1:15" ht="17.25" customHeight="1">
      <c r="A628" s="17" t="s">
        <v>18</v>
      </c>
      <c r="B628" s="100">
        <f t="shared" si="77"/>
        <v>0</v>
      </c>
      <c r="C628" s="101"/>
      <c r="D628" s="8" t="s">
        <v>4</v>
      </c>
      <c r="E628" s="36">
        <f>C617</f>
        <v>0</v>
      </c>
      <c r="F628" s="8" t="s">
        <v>4</v>
      </c>
      <c r="G628" s="98">
        <v>6200</v>
      </c>
      <c r="H628" s="99"/>
      <c r="I628" s="23" t="s">
        <v>28</v>
      </c>
      <c r="J628" s="33">
        <f t="shared" si="75"/>
        <v>0</v>
      </c>
      <c r="K628" s="8" t="s">
        <v>4</v>
      </c>
      <c r="L628" s="57"/>
      <c r="M628" s="8" t="s">
        <v>4</v>
      </c>
      <c r="N628" s="33">
        <f t="shared" si="76"/>
        <v>0</v>
      </c>
      <c r="O628" s="8" t="s">
        <v>4</v>
      </c>
    </row>
    <row r="629" spans="1:15" ht="17.25" customHeight="1">
      <c r="A629" s="17" t="s">
        <v>19</v>
      </c>
      <c r="B629" s="100">
        <f t="shared" si="77"/>
        <v>0</v>
      </c>
      <c r="C629" s="101"/>
      <c r="D629" s="8" t="s">
        <v>4</v>
      </c>
      <c r="E629" s="36">
        <f>C617</f>
        <v>0</v>
      </c>
      <c r="F629" s="8" t="s">
        <v>4</v>
      </c>
      <c r="G629" s="98">
        <v>9100</v>
      </c>
      <c r="H629" s="99"/>
      <c r="I629" s="23" t="s">
        <v>3</v>
      </c>
      <c r="J629" s="33">
        <f t="shared" si="75"/>
        <v>0</v>
      </c>
      <c r="K629" s="8" t="s">
        <v>4</v>
      </c>
      <c r="L629" s="57"/>
      <c r="M629" s="8" t="s">
        <v>4</v>
      </c>
      <c r="N629" s="33">
        <f t="shared" si="76"/>
        <v>0</v>
      </c>
      <c r="O629" s="8" t="s">
        <v>4</v>
      </c>
    </row>
    <row r="630" spans="1:15" ht="17.25" customHeight="1">
      <c r="A630" s="17" t="s">
        <v>20</v>
      </c>
      <c r="B630" s="100">
        <f t="shared" si="77"/>
        <v>0</v>
      </c>
      <c r="C630" s="101"/>
      <c r="D630" s="8" t="s">
        <v>4</v>
      </c>
      <c r="E630" s="36">
        <f>C617</f>
        <v>0</v>
      </c>
      <c r="F630" s="8" t="s">
        <v>4</v>
      </c>
      <c r="G630" s="98">
        <v>8600</v>
      </c>
      <c r="H630" s="99"/>
      <c r="I630" s="23" t="s">
        <v>3</v>
      </c>
      <c r="J630" s="33">
        <f t="shared" si="75"/>
        <v>0</v>
      </c>
      <c r="K630" s="8" t="s">
        <v>4</v>
      </c>
      <c r="L630" s="57"/>
      <c r="M630" s="8" t="s">
        <v>4</v>
      </c>
      <c r="N630" s="33">
        <f t="shared" si="76"/>
        <v>0</v>
      </c>
      <c r="O630" s="8" t="s">
        <v>4</v>
      </c>
    </row>
    <row r="631" spans="1:15" ht="17.25" customHeight="1">
      <c r="A631" s="17" t="s">
        <v>21</v>
      </c>
      <c r="B631" s="100">
        <f t="shared" si="77"/>
        <v>0</v>
      </c>
      <c r="C631" s="101"/>
      <c r="D631" s="8" t="s">
        <v>4</v>
      </c>
      <c r="E631" s="36">
        <f>C618</f>
        <v>0</v>
      </c>
      <c r="F631" s="8" t="s">
        <v>4</v>
      </c>
      <c r="G631" s="98">
        <v>5700</v>
      </c>
      <c r="H631" s="99"/>
      <c r="I631" s="23" t="s">
        <v>3</v>
      </c>
      <c r="J631" s="33">
        <f t="shared" si="75"/>
        <v>0</v>
      </c>
      <c r="K631" s="8" t="s">
        <v>4</v>
      </c>
      <c r="L631" s="57"/>
      <c r="M631" s="8" t="s">
        <v>4</v>
      </c>
      <c r="N631" s="33">
        <f t="shared" si="76"/>
        <v>0</v>
      </c>
      <c r="O631" s="8" t="s">
        <v>4</v>
      </c>
    </row>
    <row r="632" spans="1:15" ht="17.25" customHeight="1">
      <c r="A632" s="17" t="s">
        <v>22</v>
      </c>
      <c r="B632" s="100">
        <f t="shared" si="77"/>
        <v>0</v>
      </c>
      <c r="C632" s="101"/>
      <c r="D632" s="8" t="s">
        <v>4</v>
      </c>
      <c r="E632" s="36">
        <f>C618</f>
        <v>0</v>
      </c>
      <c r="F632" s="8" t="s">
        <v>4</v>
      </c>
      <c r="G632" s="98">
        <v>4400</v>
      </c>
      <c r="H632" s="99"/>
      <c r="I632" s="23" t="s">
        <v>3</v>
      </c>
      <c r="J632" s="33">
        <f t="shared" si="75"/>
        <v>0</v>
      </c>
      <c r="K632" s="8" t="s">
        <v>4</v>
      </c>
      <c r="L632" s="57"/>
      <c r="M632" s="8" t="s">
        <v>4</v>
      </c>
      <c r="N632" s="33">
        <f t="shared" si="76"/>
        <v>0</v>
      </c>
      <c r="O632" s="8" t="s">
        <v>4</v>
      </c>
    </row>
    <row r="633" spans="1:15" ht="17.25" customHeight="1">
      <c r="A633" s="18" t="s">
        <v>23</v>
      </c>
      <c r="B633" s="102">
        <f t="shared" si="77"/>
        <v>0</v>
      </c>
      <c r="C633" s="103"/>
      <c r="D633" s="10" t="s">
        <v>4</v>
      </c>
      <c r="E633" s="37">
        <f>C618</f>
        <v>0</v>
      </c>
      <c r="F633" s="10" t="s">
        <v>4</v>
      </c>
      <c r="G633" s="104">
        <v>7200</v>
      </c>
      <c r="H633" s="105"/>
      <c r="I633" s="24" t="s">
        <v>3</v>
      </c>
      <c r="J633" s="34">
        <f t="shared" si="75"/>
        <v>0</v>
      </c>
      <c r="K633" s="29" t="s">
        <v>4</v>
      </c>
      <c r="L633" s="58"/>
      <c r="M633" s="29" t="s">
        <v>4</v>
      </c>
      <c r="N633" s="62">
        <f t="shared" si="76"/>
        <v>0</v>
      </c>
      <c r="O633" s="29" t="s">
        <v>4</v>
      </c>
    </row>
    <row r="634" spans="1:15" ht="17.25" customHeight="1">
      <c r="A634" s="65" t="s">
        <v>90</v>
      </c>
      <c r="B634" s="19"/>
      <c r="C634" s="19"/>
      <c r="D634" s="19"/>
      <c r="E634" s="19"/>
      <c r="F634" s="19"/>
      <c r="G634" s="28"/>
      <c r="H634" s="19"/>
      <c r="I634" s="19"/>
      <c r="J634" s="85" t="s">
        <v>95</v>
      </c>
      <c r="K634" s="86"/>
      <c r="L634" s="86"/>
      <c r="M634" s="87"/>
      <c r="N634" s="74">
        <f>SUM(N622:N633)</f>
        <v>0</v>
      </c>
      <c r="O634" s="75" t="s">
        <v>2</v>
      </c>
    </row>
    <row r="635" spans="1:15" ht="17.25" customHeight="1" thickBot="1">
      <c r="A635" s="48" t="s">
        <v>91</v>
      </c>
      <c r="B635" s="1"/>
      <c r="C635" s="1"/>
      <c r="D635" s="3"/>
      <c r="E635" s="1"/>
      <c r="F635" s="3"/>
      <c r="G635" s="3"/>
      <c r="H635" s="1"/>
      <c r="I635" s="1"/>
      <c r="J635" s="82" t="s">
        <v>96</v>
      </c>
      <c r="K635" s="83"/>
      <c r="L635" s="83"/>
      <c r="M635" s="84"/>
      <c r="N635" s="76">
        <f>N634*2</f>
        <v>0</v>
      </c>
      <c r="O635" s="77" t="s">
        <v>92</v>
      </c>
    </row>
    <row r="636" spans="1:15" ht="17.25" customHeight="1" thickTop="1" thickBot="1">
      <c r="A636" s="1"/>
      <c r="B636" s="1"/>
      <c r="C636" s="1"/>
      <c r="D636" s="3"/>
      <c r="E636" s="1"/>
      <c r="F636" s="3"/>
      <c r="G636" s="3"/>
      <c r="H636" s="1"/>
      <c r="I636" s="1"/>
      <c r="J636" s="79" t="s">
        <v>97</v>
      </c>
      <c r="K636" s="80"/>
      <c r="L636" s="80"/>
      <c r="M636" s="81"/>
      <c r="N636" s="68">
        <f>ROUNDDOWN(N635*100/110,0)</f>
        <v>0</v>
      </c>
      <c r="O636" s="13" t="s">
        <v>2</v>
      </c>
    </row>
    <row r="637" spans="1:15" ht="17.25" customHeight="1" thickTop="1">
      <c r="A637" s="1"/>
      <c r="B637" s="1"/>
      <c r="C637" s="1"/>
      <c r="D637" s="3"/>
      <c r="E637" s="1"/>
      <c r="F637" s="3"/>
      <c r="G637" s="3"/>
      <c r="H637" s="1"/>
      <c r="I637" s="1"/>
      <c r="J637" s="1"/>
      <c r="K637" s="38"/>
      <c r="L637" s="38"/>
      <c r="M637" s="38"/>
      <c r="N637" s="39"/>
      <c r="O637" s="40"/>
    </row>
    <row r="638" spans="1:15" ht="17.25" customHeight="1">
      <c r="A638" s="21" t="s">
        <v>50</v>
      </c>
      <c r="B638" s="21" t="s">
        <v>74</v>
      </c>
      <c r="C638" s="21"/>
      <c r="D638" s="3"/>
      <c r="E638" s="1"/>
      <c r="F638" s="3"/>
      <c r="G638" s="3"/>
      <c r="H638" s="1"/>
      <c r="I638" s="1"/>
      <c r="J638" s="1"/>
      <c r="K638" s="3"/>
      <c r="L638" s="1"/>
      <c r="M638" s="3"/>
    </row>
    <row r="639" spans="1:15" ht="17.25" customHeight="1">
      <c r="A639" s="4"/>
      <c r="B639" s="1"/>
      <c r="C639" s="1"/>
      <c r="D639" s="3"/>
      <c r="E639" s="48" t="s">
        <v>86</v>
      </c>
      <c r="F639" s="3"/>
      <c r="G639" s="3"/>
      <c r="H639" s="1"/>
      <c r="I639" s="1"/>
      <c r="J639" s="1"/>
      <c r="K639" s="3"/>
      <c r="L639" s="1"/>
      <c r="M639" s="3"/>
    </row>
    <row r="640" spans="1:15" ht="17.25" customHeight="1">
      <c r="A640" s="110" t="s">
        <v>83</v>
      </c>
      <c r="B640" s="111"/>
      <c r="C640" s="67"/>
      <c r="D640" s="69" t="s">
        <v>2</v>
      </c>
      <c r="E640" s="92" t="s">
        <v>80</v>
      </c>
      <c r="F640" s="93"/>
      <c r="G640" s="96">
        <v>82</v>
      </c>
      <c r="H640" s="97"/>
      <c r="I640" s="43" t="s">
        <v>82</v>
      </c>
      <c r="J640" s="90" t="s">
        <v>84</v>
      </c>
      <c r="K640" s="91"/>
      <c r="L640" s="47">
        <f>C640*G640*0.85</f>
        <v>0</v>
      </c>
      <c r="M640" s="66" t="s">
        <v>2</v>
      </c>
      <c r="N640" s="45"/>
    </row>
    <row r="641" spans="1:15" ht="17.25" customHeight="1">
      <c r="A641" s="112" t="s">
        <v>6</v>
      </c>
      <c r="B641" s="112"/>
      <c r="C641" s="67"/>
      <c r="D641" s="69" t="s">
        <v>2</v>
      </c>
      <c r="E641" s="54" t="s">
        <v>88</v>
      </c>
      <c r="F641" s="44"/>
      <c r="G641" s="39"/>
      <c r="H641" s="44"/>
      <c r="I641" s="44"/>
      <c r="J641" s="44"/>
      <c r="K641" s="44"/>
      <c r="L641" s="44"/>
      <c r="M641" s="44"/>
      <c r="N641" s="44"/>
    </row>
    <row r="642" spans="1:15" ht="17.25" customHeight="1">
      <c r="A642" s="112" t="s">
        <v>7</v>
      </c>
      <c r="B642" s="112"/>
      <c r="C642" s="67"/>
      <c r="D642" s="69" t="s">
        <v>2</v>
      </c>
      <c r="E642" s="54" t="s">
        <v>89</v>
      </c>
      <c r="F642" s="44"/>
      <c r="G642" s="44"/>
      <c r="H642" s="44"/>
      <c r="I642" s="44"/>
      <c r="J642" s="44"/>
      <c r="K642" s="44"/>
      <c r="L642" s="44"/>
      <c r="M642" s="44"/>
      <c r="N642" s="44"/>
    </row>
    <row r="643" spans="1:15" ht="17.25" customHeight="1">
      <c r="A643" s="14"/>
      <c r="B643" s="2"/>
      <c r="C643" s="15"/>
      <c r="D643" s="15"/>
      <c r="E643" s="72"/>
      <c r="F643" s="72"/>
      <c r="G643" s="72"/>
      <c r="H643" s="72"/>
      <c r="I643" s="72"/>
      <c r="J643" s="72"/>
      <c r="K643" s="72"/>
      <c r="L643" s="72"/>
      <c r="M643" s="72"/>
    </row>
    <row r="644" spans="1:15" ht="17.25" customHeight="1">
      <c r="A644" s="6"/>
      <c r="B644" s="88" t="s">
        <v>79</v>
      </c>
      <c r="C644" s="113"/>
      <c r="D644" s="89"/>
      <c r="E644" s="114" t="s">
        <v>0</v>
      </c>
      <c r="F644" s="115"/>
      <c r="G644" s="118" t="s">
        <v>5</v>
      </c>
      <c r="H644" s="119"/>
      <c r="I644" s="120"/>
      <c r="J644" s="88" t="s">
        <v>77</v>
      </c>
      <c r="K644" s="89"/>
      <c r="L644" s="88" t="s">
        <v>8</v>
      </c>
      <c r="M644" s="89"/>
      <c r="N644" s="88" t="s">
        <v>1</v>
      </c>
      <c r="O644" s="89"/>
    </row>
    <row r="645" spans="1:15" ht="17.25" customHeight="1">
      <c r="A645" s="7"/>
      <c r="B645" s="124" t="s">
        <v>9</v>
      </c>
      <c r="C645" s="125"/>
      <c r="D645" s="126"/>
      <c r="E645" s="116"/>
      <c r="F645" s="117"/>
      <c r="G645" s="121"/>
      <c r="H645" s="122"/>
      <c r="I645" s="123"/>
      <c r="J645" s="127" t="s">
        <v>78</v>
      </c>
      <c r="K645" s="128"/>
      <c r="L645" s="124" t="s">
        <v>10</v>
      </c>
      <c r="M645" s="126"/>
      <c r="N645" s="124" t="s">
        <v>87</v>
      </c>
      <c r="O645" s="126"/>
    </row>
    <row r="646" spans="1:15" ht="17.25" customHeight="1">
      <c r="A646" s="17" t="s">
        <v>12</v>
      </c>
      <c r="B646" s="106">
        <f>L640</f>
        <v>0</v>
      </c>
      <c r="C646" s="107"/>
      <c r="D646" s="9" t="s">
        <v>4</v>
      </c>
      <c r="E646" s="35">
        <f>C642</f>
        <v>0</v>
      </c>
      <c r="F646" s="9" t="s">
        <v>4</v>
      </c>
      <c r="G646" s="108">
        <v>10900</v>
      </c>
      <c r="H646" s="109"/>
      <c r="I646" s="22" t="s">
        <v>3</v>
      </c>
      <c r="J646" s="70">
        <f>E646*G646</f>
        <v>0</v>
      </c>
      <c r="K646" s="9" t="s">
        <v>2</v>
      </c>
      <c r="L646" s="56"/>
      <c r="M646" s="71" t="s">
        <v>2</v>
      </c>
      <c r="N646" s="70">
        <f>B646+J646-L646</f>
        <v>0</v>
      </c>
      <c r="O646" s="9" t="s">
        <v>2</v>
      </c>
    </row>
    <row r="647" spans="1:15" ht="17.25" customHeight="1">
      <c r="A647" s="17" t="s">
        <v>13</v>
      </c>
      <c r="B647" s="100">
        <f>B646</f>
        <v>0</v>
      </c>
      <c r="C647" s="101"/>
      <c r="D647" s="8" t="s">
        <v>4</v>
      </c>
      <c r="E647" s="36">
        <f>C642</f>
        <v>0</v>
      </c>
      <c r="F647" s="8" t="s">
        <v>4</v>
      </c>
      <c r="G647" s="98">
        <v>10300</v>
      </c>
      <c r="H647" s="99"/>
      <c r="I647" s="23" t="s">
        <v>3</v>
      </c>
      <c r="J647" s="33">
        <f t="shared" ref="J647:J657" si="78">E647*G647</f>
        <v>0</v>
      </c>
      <c r="K647" s="8" t="s">
        <v>2</v>
      </c>
      <c r="L647" s="57"/>
      <c r="M647" s="8" t="s">
        <v>2</v>
      </c>
      <c r="N647" s="33">
        <f t="shared" ref="N647:N657" si="79">B647+J647-L647</f>
        <v>0</v>
      </c>
      <c r="O647" s="8" t="s">
        <v>2</v>
      </c>
    </row>
    <row r="648" spans="1:15" ht="17.25" customHeight="1">
      <c r="A648" s="17" t="s">
        <v>14</v>
      </c>
      <c r="B648" s="100">
        <f t="shared" ref="B648:B657" si="80">B647</f>
        <v>0</v>
      </c>
      <c r="C648" s="101"/>
      <c r="D648" s="8" t="s">
        <v>4</v>
      </c>
      <c r="E648" s="36">
        <f>C642</f>
        <v>0</v>
      </c>
      <c r="F648" s="8" t="s">
        <v>4</v>
      </c>
      <c r="G648" s="98">
        <v>9200</v>
      </c>
      <c r="H648" s="99"/>
      <c r="I648" s="23" t="s">
        <v>3</v>
      </c>
      <c r="J648" s="33">
        <f t="shared" si="78"/>
        <v>0</v>
      </c>
      <c r="K648" s="8" t="s">
        <v>4</v>
      </c>
      <c r="L648" s="57"/>
      <c r="M648" s="8" t="s">
        <v>4</v>
      </c>
      <c r="N648" s="33">
        <f t="shared" si="79"/>
        <v>0</v>
      </c>
      <c r="O648" s="8" t="s">
        <v>4</v>
      </c>
    </row>
    <row r="649" spans="1:15" ht="17.25" customHeight="1">
      <c r="A649" s="17" t="s">
        <v>15</v>
      </c>
      <c r="B649" s="100">
        <f t="shared" si="80"/>
        <v>0</v>
      </c>
      <c r="C649" s="101"/>
      <c r="D649" s="8" t="s">
        <v>4</v>
      </c>
      <c r="E649" s="36">
        <f>C642</f>
        <v>0</v>
      </c>
      <c r="F649" s="8" t="s">
        <v>4</v>
      </c>
      <c r="G649" s="98">
        <v>6100</v>
      </c>
      <c r="H649" s="99"/>
      <c r="I649" s="23" t="s">
        <v>3</v>
      </c>
      <c r="J649" s="33">
        <f t="shared" si="78"/>
        <v>0</v>
      </c>
      <c r="K649" s="8" t="s">
        <v>4</v>
      </c>
      <c r="L649" s="57"/>
      <c r="M649" s="8" t="s">
        <v>4</v>
      </c>
      <c r="N649" s="33">
        <f t="shared" si="79"/>
        <v>0</v>
      </c>
      <c r="O649" s="8" t="s">
        <v>4</v>
      </c>
    </row>
    <row r="650" spans="1:15" ht="17.25" customHeight="1">
      <c r="A650" s="17" t="s">
        <v>16</v>
      </c>
      <c r="B650" s="100">
        <f t="shared" si="80"/>
        <v>0</v>
      </c>
      <c r="C650" s="101"/>
      <c r="D650" s="8" t="s">
        <v>4</v>
      </c>
      <c r="E650" s="36">
        <f>C642</f>
        <v>0</v>
      </c>
      <c r="F650" s="8" t="s">
        <v>4</v>
      </c>
      <c r="G650" s="98">
        <v>5800</v>
      </c>
      <c r="H650" s="99"/>
      <c r="I650" s="23" t="s">
        <v>3</v>
      </c>
      <c r="J650" s="33">
        <f t="shared" si="78"/>
        <v>0</v>
      </c>
      <c r="K650" s="8" t="s">
        <v>4</v>
      </c>
      <c r="L650" s="57"/>
      <c r="M650" s="8" t="s">
        <v>4</v>
      </c>
      <c r="N650" s="33">
        <f t="shared" si="79"/>
        <v>0</v>
      </c>
      <c r="O650" s="8" t="s">
        <v>4</v>
      </c>
    </row>
    <row r="651" spans="1:15" ht="17.25" customHeight="1">
      <c r="A651" s="17" t="s">
        <v>17</v>
      </c>
      <c r="B651" s="100">
        <f t="shared" si="80"/>
        <v>0</v>
      </c>
      <c r="C651" s="101"/>
      <c r="D651" s="8" t="s">
        <v>4</v>
      </c>
      <c r="E651" s="36">
        <f>C642</f>
        <v>0</v>
      </c>
      <c r="F651" s="8" t="s">
        <v>4</v>
      </c>
      <c r="G651" s="98">
        <v>7200</v>
      </c>
      <c r="H651" s="99"/>
      <c r="I651" s="23" t="s">
        <v>3</v>
      </c>
      <c r="J651" s="33">
        <f t="shared" si="78"/>
        <v>0</v>
      </c>
      <c r="K651" s="8" t="s">
        <v>4</v>
      </c>
      <c r="L651" s="57"/>
      <c r="M651" s="8" t="s">
        <v>4</v>
      </c>
      <c r="N651" s="33">
        <f t="shared" si="79"/>
        <v>0</v>
      </c>
      <c r="O651" s="8" t="s">
        <v>4</v>
      </c>
    </row>
    <row r="652" spans="1:15" ht="17.25" customHeight="1">
      <c r="A652" s="17" t="s">
        <v>18</v>
      </c>
      <c r="B652" s="100">
        <f t="shared" si="80"/>
        <v>0</v>
      </c>
      <c r="C652" s="101"/>
      <c r="D652" s="8" t="s">
        <v>4</v>
      </c>
      <c r="E652" s="36">
        <f>C641</f>
        <v>0</v>
      </c>
      <c r="F652" s="8" t="s">
        <v>4</v>
      </c>
      <c r="G652" s="98">
        <v>11100</v>
      </c>
      <c r="H652" s="99"/>
      <c r="I652" s="23" t="s">
        <v>3</v>
      </c>
      <c r="J652" s="33">
        <f t="shared" si="78"/>
        <v>0</v>
      </c>
      <c r="K652" s="8" t="s">
        <v>4</v>
      </c>
      <c r="L652" s="57"/>
      <c r="M652" s="8" t="s">
        <v>4</v>
      </c>
      <c r="N652" s="33">
        <f t="shared" si="79"/>
        <v>0</v>
      </c>
      <c r="O652" s="8" t="s">
        <v>4</v>
      </c>
    </row>
    <row r="653" spans="1:15" ht="17.25" customHeight="1">
      <c r="A653" s="17" t="s">
        <v>19</v>
      </c>
      <c r="B653" s="100">
        <f t="shared" si="80"/>
        <v>0</v>
      </c>
      <c r="C653" s="101"/>
      <c r="D653" s="8" t="s">
        <v>4</v>
      </c>
      <c r="E653" s="36">
        <f>C641</f>
        <v>0</v>
      </c>
      <c r="F653" s="8" t="s">
        <v>4</v>
      </c>
      <c r="G653" s="98">
        <v>11800</v>
      </c>
      <c r="H653" s="99"/>
      <c r="I653" s="23" t="s">
        <v>3</v>
      </c>
      <c r="J653" s="33">
        <f t="shared" si="78"/>
        <v>0</v>
      </c>
      <c r="K653" s="8" t="s">
        <v>4</v>
      </c>
      <c r="L653" s="57"/>
      <c r="M653" s="8" t="s">
        <v>4</v>
      </c>
      <c r="N653" s="33">
        <f t="shared" si="79"/>
        <v>0</v>
      </c>
      <c r="O653" s="8" t="s">
        <v>4</v>
      </c>
    </row>
    <row r="654" spans="1:15" ht="17.25" customHeight="1">
      <c r="A654" s="17" t="s">
        <v>20</v>
      </c>
      <c r="B654" s="100">
        <f t="shared" si="80"/>
        <v>0</v>
      </c>
      <c r="C654" s="101"/>
      <c r="D654" s="8" t="s">
        <v>4</v>
      </c>
      <c r="E654" s="36">
        <f>C641</f>
        <v>0</v>
      </c>
      <c r="F654" s="8" t="s">
        <v>4</v>
      </c>
      <c r="G654" s="98">
        <v>9700</v>
      </c>
      <c r="H654" s="99"/>
      <c r="I654" s="23" t="s">
        <v>3</v>
      </c>
      <c r="J654" s="33">
        <f t="shared" si="78"/>
        <v>0</v>
      </c>
      <c r="K654" s="8" t="s">
        <v>4</v>
      </c>
      <c r="L654" s="57"/>
      <c r="M654" s="8" t="s">
        <v>4</v>
      </c>
      <c r="N654" s="33">
        <f t="shared" si="79"/>
        <v>0</v>
      </c>
      <c r="O654" s="8" t="s">
        <v>4</v>
      </c>
    </row>
    <row r="655" spans="1:15" ht="17.25" customHeight="1">
      <c r="A655" s="17" t="s">
        <v>21</v>
      </c>
      <c r="B655" s="100">
        <f t="shared" si="80"/>
        <v>0</v>
      </c>
      <c r="C655" s="101"/>
      <c r="D655" s="8" t="s">
        <v>4</v>
      </c>
      <c r="E655" s="36">
        <f>C642</f>
        <v>0</v>
      </c>
      <c r="F655" s="8" t="s">
        <v>4</v>
      </c>
      <c r="G655" s="98">
        <v>7700</v>
      </c>
      <c r="H655" s="99"/>
      <c r="I655" s="23" t="s">
        <v>3</v>
      </c>
      <c r="J655" s="33">
        <f t="shared" si="78"/>
        <v>0</v>
      </c>
      <c r="K655" s="8" t="s">
        <v>4</v>
      </c>
      <c r="L655" s="57"/>
      <c r="M655" s="8" t="s">
        <v>4</v>
      </c>
      <c r="N655" s="33">
        <f t="shared" si="79"/>
        <v>0</v>
      </c>
      <c r="O655" s="8" t="s">
        <v>4</v>
      </c>
    </row>
    <row r="656" spans="1:15" ht="17.25" customHeight="1">
      <c r="A656" s="17" t="s">
        <v>22</v>
      </c>
      <c r="B656" s="100">
        <f t="shared" si="80"/>
        <v>0</v>
      </c>
      <c r="C656" s="101"/>
      <c r="D656" s="8" t="s">
        <v>4</v>
      </c>
      <c r="E656" s="36">
        <f>C642</f>
        <v>0</v>
      </c>
      <c r="F656" s="8" t="s">
        <v>4</v>
      </c>
      <c r="G656" s="98">
        <v>6700</v>
      </c>
      <c r="H656" s="99"/>
      <c r="I656" s="23" t="s">
        <v>3</v>
      </c>
      <c r="J656" s="33">
        <f t="shared" si="78"/>
        <v>0</v>
      </c>
      <c r="K656" s="8" t="s">
        <v>4</v>
      </c>
      <c r="L656" s="57"/>
      <c r="M656" s="8" t="s">
        <v>4</v>
      </c>
      <c r="N656" s="33">
        <f t="shared" si="79"/>
        <v>0</v>
      </c>
      <c r="O656" s="8" t="s">
        <v>4</v>
      </c>
    </row>
    <row r="657" spans="1:15" ht="17.25" customHeight="1">
      <c r="A657" s="18" t="s">
        <v>23</v>
      </c>
      <c r="B657" s="102">
        <f t="shared" si="80"/>
        <v>0</v>
      </c>
      <c r="C657" s="103"/>
      <c r="D657" s="10" t="s">
        <v>4</v>
      </c>
      <c r="E657" s="37">
        <f>C642</f>
        <v>0</v>
      </c>
      <c r="F657" s="10" t="s">
        <v>4</v>
      </c>
      <c r="G657" s="104">
        <v>9700</v>
      </c>
      <c r="H657" s="105"/>
      <c r="I657" s="24" t="s">
        <v>3</v>
      </c>
      <c r="J657" s="34">
        <f t="shared" si="78"/>
        <v>0</v>
      </c>
      <c r="K657" s="29" t="s">
        <v>4</v>
      </c>
      <c r="L657" s="58"/>
      <c r="M657" s="29" t="s">
        <v>4</v>
      </c>
      <c r="N657" s="62">
        <f t="shared" si="79"/>
        <v>0</v>
      </c>
      <c r="O657" s="29" t="s">
        <v>4</v>
      </c>
    </row>
    <row r="658" spans="1:15" ht="17.25" customHeight="1">
      <c r="A658" s="65" t="s">
        <v>90</v>
      </c>
      <c r="B658" s="19"/>
      <c r="C658" s="19"/>
      <c r="D658" s="19"/>
      <c r="E658" s="19"/>
      <c r="F658" s="19"/>
      <c r="G658" s="28"/>
      <c r="H658" s="19"/>
      <c r="I658" s="19"/>
      <c r="J658" s="85" t="s">
        <v>95</v>
      </c>
      <c r="K658" s="86"/>
      <c r="L658" s="86"/>
      <c r="M658" s="87"/>
      <c r="N658" s="74">
        <f>SUM(N646:N657)</f>
        <v>0</v>
      </c>
      <c r="O658" s="75" t="s">
        <v>2</v>
      </c>
    </row>
    <row r="659" spans="1:15" ht="17.25" customHeight="1" thickBot="1">
      <c r="A659" s="48" t="s">
        <v>91</v>
      </c>
      <c r="B659" s="1"/>
      <c r="C659" s="1"/>
      <c r="D659" s="3"/>
      <c r="E659" s="1"/>
      <c r="F659" s="3"/>
      <c r="G659" s="3"/>
      <c r="H659" s="1"/>
      <c r="I659" s="1"/>
      <c r="J659" s="82" t="s">
        <v>96</v>
      </c>
      <c r="K659" s="83"/>
      <c r="L659" s="83"/>
      <c r="M659" s="84"/>
      <c r="N659" s="76">
        <f>N658*2</f>
        <v>0</v>
      </c>
      <c r="O659" s="77" t="s">
        <v>92</v>
      </c>
    </row>
    <row r="660" spans="1:15" ht="17.25" customHeight="1" thickTop="1" thickBot="1">
      <c r="A660" s="48"/>
      <c r="B660" s="1"/>
      <c r="C660" s="1"/>
      <c r="D660" s="3"/>
      <c r="E660" s="1"/>
      <c r="F660" s="3"/>
      <c r="G660" s="3"/>
      <c r="H660" s="1"/>
      <c r="I660" s="1"/>
      <c r="J660" s="79" t="s">
        <v>97</v>
      </c>
      <c r="K660" s="80"/>
      <c r="L660" s="80"/>
      <c r="M660" s="81"/>
      <c r="N660" s="68">
        <f>ROUNDDOWN(N659*100/110,0)</f>
        <v>0</v>
      </c>
      <c r="O660" s="13" t="s">
        <v>2</v>
      </c>
    </row>
    <row r="661" spans="1:15" ht="14.25" customHeight="1" thickTop="1"/>
  </sheetData>
  <mergeCells count="1165">
    <mergeCell ref="B7:D7"/>
    <mergeCell ref="E7:F8"/>
    <mergeCell ref="G7:I8"/>
    <mergeCell ref="J7:K7"/>
    <mergeCell ref="L7:M7"/>
    <mergeCell ref="N7:O7"/>
    <mergeCell ref="B8:D8"/>
    <mergeCell ref="J8:K8"/>
    <mergeCell ref="L8:M8"/>
    <mergeCell ref="N8:O8"/>
    <mergeCell ref="A3:B3"/>
    <mergeCell ref="E3:F3"/>
    <mergeCell ref="G3:H3"/>
    <mergeCell ref="J3:K3"/>
    <mergeCell ref="A4:B4"/>
    <mergeCell ref="A5:B5"/>
    <mergeCell ref="B15:C15"/>
    <mergeCell ref="G15:H15"/>
    <mergeCell ref="B16:C16"/>
    <mergeCell ref="G16:H16"/>
    <mergeCell ref="B17:C17"/>
    <mergeCell ref="G17:H17"/>
    <mergeCell ref="B12:C12"/>
    <mergeCell ref="G12:H12"/>
    <mergeCell ref="B13:C13"/>
    <mergeCell ref="G13:H13"/>
    <mergeCell ref="B14:C14"/>
    <mergeCell ref="G14:H14"/>
    <mergeCell ref="B9:C9"/>
    <mergeCell ref="G9:H9"/>
    <mergeCell ref="B10:C10"/>
    <mergeCell ref="G10:H10"/>
    <mergeCell ref="B11:C11"/>
    <mergeCell ref="G11:H11"/>
    <mergeCell ref="A29:B29"/>
    <mergeCell ref="A30:B30"/>
    <mergeCell ref="E31:M31"/>
    <mergeCell ref="B32:D32"/>
    <mergeCell ref="E32:F33"/>
    <mergeCell ref="G32:I33"/>
    <mergeCell ref="J32:K32"/>
    <mergeCell ref="L32:M32"/>
    <mergeCell ref="J21:M21"/>
    <mergeCell ref="J22:M22"/>
    <mergeCell ref="J23:M23"/>
    <mergeCell ref="A28:B28"/>
    <mergeCell ref="E28:F28"/>
    <mergeCell ref="G28:H28"/>
    <mergeCell ref="J28:K28"/>
    <mergeCell ref="B18:C18"/>
    <mergeCell ref="G18:H18"/>
    <mergeCell ref="B19:C19"/>
    <mergeCell ref="G19:H19"/>
    <mergeCell ref="B20:C20"/>
    <mergeCell ref="G20:H20"/>
    <mergeCell ref="B38:C38"/>
    <mergeCell ref="G38:H38"/>
    <mergeCell ref="B39:C39"/>
    <mergeCell ref="G39:H39"/>
    <mergeCell ref="B40:C40"/>
    <mergeCell ref="G40:H40"/>
    <mergeCell ref="B35:C35"/>
    <mergeCell ref="G35:H35"/>
    <mergeCell ref="B36:C36"/>
    <mergeCell ref="G36:H36"/>
    <mergeCell ref="B37:C37"/>
    <mergeCell ref="G37:H37"/>
    <mergeCell ref="N32:O32"/>
    <mergeCell ref="B33:D33"/>
    <mergeCell ref="J33:K33"/>
    <mergeCell ref="L33:M33"/>
    <mergeCell ref="N33:O33"/>
    <mergeCell ref="B34:C34"/>
    <mergeCell ref="G34:H34"/>
    <mergeCell ref="J48:M48"/>
    <mergeCell ref="A52:B52"/>
    <mergeCell ref="E52:F52"/>
    <mergeCell ref="G52:H52"/>
    <mergeCell ref="J52:K52"/>
    <mergeCell ref="A53:B53"/>
    <mergeCell ref="B44:C44"/>
    <mergeCell ref="G44:H44"/>
    <mergeCell ref="B45:C45"/>
    <mergeCell ref="G45:H45"/>
    <mergeCell ref="J46:M46"/>
    <mergeCell ref="J47:M47"/>
    <mergeCell ref="B41:C41"/>
    <mergeCell ref="G41:H41"/>
    <mergeCell ref="B42:C42"/>
    <mergeCell ref="G42:H42"/>
    <mergeCell ref="B43:C43"/>
    <mergeCell ref="G43:H43"/>
    <mergeCell ref="B59:C59"/>
    <mergeCell ref="G59:H59"/>
    <mergeCell ref="B60:C60"/>
    <mergeCell ref="G60:H60"/>
    <mergeCell ref="B61:C61"/>
    <mergeCell ref="G61:H61"/>
    <mergeCell ref="N56:O56"/>
    <mergeCell ref="B57:D57"/>
    <mergeCell ref="J57:K57"/>
    <mergeCell ref="L57:M57"/>
    <mergeCell ref="N57:O57"/>
    <mergeCell ref="B58:C58"/>
    <mergeCell ref="G58:H58"/>
    <mergeCell ref="A54:B54"/>
    <mergeCell ref="E55:M55"/>
    <mergeCell ref="B56:D56"/>
    <mergeCell ref="E56:F57"/>
    <mergeCell ref="G56:I57"/>
    <mergeCell ref="J56:K56"/>
    <mergeCell ref="L56:M56"/>
    <mergeCell ref="B68:C68"/>
    <mergeCell ref="G68:H68"/>
    <mergeCell ref="B69:C69"/>
    <mergeCell ref="G69:H69"/>
    <mergeCell ref="J70:M70"/>
    <mergeCell ref="J71:M71"/>
    <mergeCell ref="B65:C65"/>
    <mergeCell ref="G65:H65"/>
    <mergeCell ref="B66:C66"/>
    <mergeCell ref="G66:H66"/>
    <mergeCell ref="B67:C67"/>
    <mergeCell ref="G67:H67"/>
    <mergeCell ref="B62:C62"/>
    <mergeCell ref="G62:H62"/>
    <mergeCell ref="B63:C63"/>
    <mergeCell ref="G63:H63"/>
    <mergeCell ref="B64:C64"/>
    <mergeCell ref="G64:H64"/>
    <mergeCell ref="N81:O81"/>
    <mergeCell ref="B82:D82"/>
    <mergeCell ref="J82:K82"/>
    <mergeCell ref="L82:M82"/>
    <mergeCell ref="N82:O82"/>
    <mergeCell ref="B83:C83"/>
    <mergeCell ref="G83:H83"/>
    <mergeCell ref="A79:B79"/>
    <mergeCell ref="E80:M80"/>
    <mergeCell ref="B81:D81"/>
    <mergeCell ref="E81:F82"/>
    <mergeCell ref="G81:I82"/>
    <mergeCell ref="J81:K81"/>
    <mergeCell ref="L81:M81"/>
    <mergeCell ref="J72:M72"/>
    <mergeCell ref="A77:B77"/>
    <mergeCell ref="E77:F77"/>
    <mergeCell ref="G77:H77"/>
    <mergeCell ref="J77:K77"/>
    <mergeCell ref="A78:B78"/>
    <mergeCell ref="B90:C90"/>
    <mergeCell ref="G90:H90"/>
    <mergeCell ref="B91:C91"/>
    <mergeCell ref="G91:H91"/>
    <mergeCell ref="B92:C92"/>
    <mergeCell ref="G92:H92"/>
    <mergeCell ref="B87:C87"/>
    <mergeCell ref="G87:H87"/>
    <mergeCell ref="B88:C88"/>
    <mergeCell ref="G88:H88"/>
    <mergeCell ref="B89:C89"/>
    <mergeCell ref="G89:H89"/>
    <mergeCell ref="B84:C84"/>
    <mergeCell ref="G84:H84"/>
    <mergeCell ref="B85:C85"/>
    <mergeCell ref="G85:H85"/>
    <mergeCell ref="B86:C86"/>
    <mergeCell ref="G86:H86"/>
    <mergeCell ref="A103:B103"/>
    <mergeCell ref="B105:D105"/>
    <mergeCell ref="E105:F106"/>
    <mergeCell ref="G105:I106"/>
    <mergeCell ref="J105:K105"/>
    <mergeCell ref="L105:M105"/>
    <mergeCell ref="J97:M97"/>
    <mergeCell ref="A101:B101"/>
    <mergeCell ref="E101:F101"/>
    <mergeCell ref="G101:H101"/>
    <mergeCell ref="J101:K101"/>
    <mergeCell ref="A102:B102"/>
    <mergeCell ref="B93:C93"/>
    <mergeCell ref="G93:H93"/>
    <mergeCell ref="B94:C94"/>
    <mergeCell ref="G94:H94"/>
    <mergeCell ref="J95:M95"/>
    <mergeCell ref="J96:M96"/>
    <mergeCell ref="B111:C111"/>
    <mergeCell ref="G111:H111"/>
    <mergeCell ref="B112:C112"/>
    <mergeCell ref="G112:H112"/>
    <mergeCell ref="B113:C113"/>
    <mergeCell ref="G113:H113"/>
    <mergeCell ref="B108:C108"/>
    <mergeCell ref="G108:H108"/>
    <mergeCell ref="B109:C109"/>
    <mergeCell ref="G109:H109"/>
    <mergeCell ref="B110:C110"/>
    <mergeCell ref="G110:H110"/>
    <mergeCell ref="N105:O105"/>
    <mergeCell ref="B106:D106"/>
    <mergeCell ref="J106:K106"/>
    <mergeCell ref="L106:M106"/>
    <mergeCell ref="N106:O106"/>
    <mergeCell ref="B107:C107"/>
    <mergeCell ref="G107:H107"/>
    <mergeCell ref="J121:M121"/>
    <mergeCell ref="A126:B126"/>
    <mergeCell ref="E126:F126"/>
    <mergeCell ref="G126:H126"/>
    <mergeCell ref="J126:K126"/>
    <mergeCell ref="A127:B127"/>
    <mergeCell ref="B117:C117"/>
    <mergeCell ref="G117:H117"/>
    <mergeCell ref="B118:C118"/>
    <mergeCell ref="G118:H118"/>
    <mergeCell ref="J119:M119"/>
    <mergeCell ref="J120:M120"/>
    <mergeCell ref="B114:C114"/>
    <mergeCell ref="G114:H114"/>
    <mergeCell ref="B115:C115"/>
    <mergeCell ref="G115:H115"/>
    <mergeCell ref="B116:C116"/>
    <mergeCell ref="G116:H116"/>
    <mergeCell ref="B133:C133"/>
    <mergeCell ref="G133:H133"/>
    <mergeCell ref="B134:C134"/>
    <mergeCell ref="G134:H134"/>
    <mergeCell ref="B135:C135"/>
    <mergeCell ref="G135:H135"/>
    <mergeCell ref="N130:O130"/>
    <mergeCell ref="B131:D131"/>
    <mergeCell ref="J131:K131"/>
    <mergeCell ref="L131:M131"/>
    <mergeCell ref="N131:O131"/>
    <mergeCell ref="B132:C132"/>
    <mergeCell ref="G132:H132"/>
    <mergeCell ref="A128:B128"/>
    <mergeCell ref="B130:D130"/>
    <mergeCell ref="E130:F131"/>
    <mergeCell ref="G130:I131"/>
    <mergeCell ref="J130:K130"/>
    <mergeCell ref="L130:M130"/>
    <mergeCell ref="B142:C142"/>
    <mergeCell ref="G142:H142"/>
    <mergeCell ref="B143:C143"/>
    <mergeCell ref="G143:H143"/>
    <mergeCell ref="J144:M144"/>
    <mergeCell ref="J145:M145"/>
    <mergeCell ref="B139:C139"/>
    <mergeCell ref="G139:H139"/>
    <mergeCell ref="B140:C140"/>
    <mergeCell ref="G140:H140"/>
    <mergeCell ref="B141:C141"/>
    <mergeCell ref="G141:H141"/>
    <mergeCell ref="B136:C136"/>
    <mergeCell ref="G136:H136"/>
    <mergeCell ref="B137:C137"/>
    <mergeCell ref="G137:H137"/>
    <mergeCell ref="B138:C138"/>
    <mergeCell ref="G138:H138"/>
    <mergeCell ref="N154:O154"/>
    <mergeCell ref="B155:D155"/>
    <mergeCell ref="J155:K155"/>
    <mergeCell ref="L155:M155"/>
    <mergeCell ref="N155:O155"/>
    <mergeCell ref="B156:C156"/>
    <mergeCell ref="G156:H156"/>
    <mergeCell ref="A152:B152"/>
    <mergeCell ref="B154:D154"/>
    <mergeCell ref="E154:F155"/>
    <mergeCell ref="G154:I155"/>
    <mergeCell ref="J154:K154"/>
    <mergeCell ref="L154:M154"/>
    <mergeCell ref="J146:M146"/>
    <mergeCell ref="A150:B150"/>
    <mergeCell ref="E150:F150"/>
    <mergeCell ref="G150:H150"/>
    <mergeCell ref="J150:K150"/>
    <mergeCell ref="A151:B151"/>
    <mergeCell ref="B163:C163"/>
    <mergeCell ref="G163:H163"/>
    <mergeCell ref="B164:C164"/>
    <mergeCell ref="G164:H164"/>
    <mergeCell ref="B165:C165"/>
    <mergeCell ref="G165:H165"/>
    <mergeCell ref="B160:C160"/>
    <mergeCell ref="G160:H160"/>
    <mergeCell ref="B161:C161"/>
    <mergeCell ref="G161:H161"/>
    <mergeCell ref="B162:C162"/>
    <mergeCell ref="G162:H162"/>
    <mergeCell ref="B157:C157"/>
    <mergeCell ref="G157:H157"/>
    <mergeCell ref="B158:C158"/>
    <mergeCell ref="G158:H158"/>
    <mergeCell ref="B159:C159"/>
    <mergeCell ref="G159:H159"/>
    <mergeCell ref="A177:B177"/>
    <mergeCell ref="B179:D179"/>
    <mergeCell ref="E179:F180"/>
    <mergeCell ref="G179:I180"/>
    <mergeCell ref="J179:K179"/>
    <mergeCell ref="L179:M179"/>
    <mergeCell ref="J170:M170"/>
    <mergeCell ref="A175:B175"/>
    <mergeCell ref="E175:F175"/>
    <mergeCell ref="G175:H175"/>
    <mergeCell ref="J175:K175"/>
    <mergeCell ref="A176:B176"/>
    <mergeCell ref="B166:C166"/>
    <mergeCell ref="G166:H166"/>
    <mergeCell ref="B167:C167"/>
    <mergeCell ref="G167:H167"/>
    <mergeCell ref="J168:M168"/>
    <mergeCell ref="J169:M169"/>
    <mergeCell ref="B185:C185"/>
    <mergeCell ref="G185:H185"/>
    <mergeCell ref="B186:C186"/>
    <mergeCell ref="G186:H186"/>
    <mergeCell ref="B187:C187"/>
    <mergeCell ref="G187:H187"/>
    <mergeCell ref="B182:C182"/>
    <mergeCell ref="G182:H182"/>
    <mergeCell ref="B183:C183"/>
    <mergeCell ref="G183:H183"/>
    <mergeCell ref="B184:C184"/>
    <mergeCell ref="G184:H184"/>
    <mergeCell ref="N179:O179"/>
    <mergeCell ref="B180:D180"/>
    <mergeCell ref="J180:K180"/>
    <mergeCell ref="L180:M180"/>
    <mergeCell ref="N180:O180"/>
    <mergeCell ref="B181:C181"/>
    <mergeCell ref="G181:H181"/>
    <mergeCell ref="J195:M195"/>
    <mergeCell ref="A199:B199"/>
    <mergeCell ref="E199:F199"/>
    <mergeCell ref="G199:H199"/>
    <mergeCell ref="J199:K199"/>
    <mergeCell ref="A200:B200"/>
    <mergeCell ref="B191:C191"/>
    <mergeCell ref="G191:H191"/>
    <mergeCell ref="B192:C192"/>
    <mergeCell ref="G192:H192"/>
    <mergeCell ref="J193:M193"/>
    <mergeCell ref="J194:M194"/>
    <mergeCell ref="B188:C188"/>
    <mergeCell ref="G188:H188"/>
    <mergeCell ref="B189:C189"/>
    <mergeCell ref="G189:H189"/>
    <mergeCell ref="B190:C190"/>
    <mergeCell ref="G190:H190"/>
    <mergeCell ref="B206:C206"/>
    <mergeCell ref="G206:H206"/>
    <mergeCell ref="B207:C207"/>
    <mergeCell ref="G207:H207"/>
    <mergeCell ref="B208:C208"/>
    <mergeCell ref="G208:H208"/>
    <mergeCell ref="N203:O203"/>
    <mergeCell ref="B204:D204"/>
    <mergeCell ref="J204:K204"/>
    <mergeCell ref="L204:M204"/>
    <mergeCell ref="N204:O204"/>
    <mergeCell ref="B205:C205"/>
    <mergeCell ref="G205:H205"/>
    <mergeCell ref="A201:B201"/>
    <mergeCell ref="B203:D203"/>
    <mergeCell ref="E203:F204"/>
    <mergeCell ref="G203:I204"/>
    <mergeCell ref="J203:K203"/>
    <mergeCell ref="L203:M203"/>
    <mergeCell ref="B215:C215"/>
    <mergeCell ref="G215:H215"/>
    <mergeCell ref="B216:C216"/>
    <mergeCell ref="G216:H216"/>
    <mergeCell ref="J217:M217"/>
    <mergeCell ref="J218:M218"/>
    <mergeCell ref="B212:C212"/>
    <mergeCell ref="G212:H212"/>
    <mergeCell ref="B213:C213"/>
    <mergeCell ref="G213:H213"/>
    <mergeCell ref="B214:C214"/>
    <mergeCell ref="G214:H214"/>
    <mergeCell ref="B209:C209"/>
    <mergeCell ref="G209:H209"/>
    <mergeCell ref="B210:C210"/>
    <mergeCell ref="G210:H210"/>
    <mergeCell ref="B211:C211"/>
    <mergeCell ref="G211:H211"/>
    <mergeCell ref="N228:O228"/>
    <mergeCell ref="B229:D229"/>
    <mergeCell ref="J229:K229"/>
    <mergeCell ref="L229:M229"/>
    <mergeCell ref="N229:O229"/>
    <mergeCell ref="B230:C230"/>
    <mergeCell ref="G230:H230"/>
    <mergeCell ref="A226:B226"/>
    <mergeCell ref="B228:D228"/>
    <mergeCell ref="E228:F229"/>
    <mergeCell ref="G228:I229"/>
    <mergeCell ref="J228:K228"/>
    <mergeCell ref="L228:M228"/>
    <mergeCell ref="J219:M219"/>
    <mergeCell ref="A224:B224"/>
    <mergeCell ref="E224:F224"/>
    <mergeCell ref="G224:H224"/>
    <mergeCell ref="J224:K224"/>
    <mergeCell ref="A225:B225"/>
    <mergeCell ref="B237:C237"/>
    <mergeCell ref="G237:H237"/>
    <mergeCell ref="B238:C238"/>
    <mergeCell ref="G238:H238"/>
    <mergeCell ref="B239:C239"/>
    <mergeCell ref="G239:H239"/>
    <mergeCell ref="B234:C234"/>
    <mergeCell ref="G234:H234"/>
    <mergeCell ref="B235:C235"/>
    <mergeCell ref="G235:H235"/>
    <mergeCell ref="B236:C236"/>
    <mergeCell ref="G236:H236"/>
    <mergeCell ref="B231:C231"/>
    <mergeCell ref="G231:H231"/>
    <mergeCell ref="B232:C232"/>
    <mergeCell ref="G232:H232"/>
    <mergeCell ref="B233:C233"/>
    <mergeCell ref="G233:H233"/>
    <mergeCell ref="A250:B250"/>
    <mergeCell ref="B252:D252"/>
    <mergeCell ref="E252:F253"/>
    <mergeCell ref="G252:I253"/>
    <mergeCell ref="J252:K252"/>
    <mergeCell ref="L252:M252"/>
    <mergeCell ref="J244:M244"/>
    <mergeCell ref="A248:B248"/>
    <mergeCell ref="E248:F248"/>
    <mergeCell ref="G248:H248"/>
    <mergeCell ref="J248:K248"/>
    <mergeCell ref="A249:B249"/>
    <mergeCell ref="B240:C240"/>
    <mergeCell ref="G240:H240"/>
    <mergeCell ref="B241:C241"/>
    <mergeCell ref="G241:H241"/>
    <mergeCell ref="J242:M242"/>
    <mergeCell ref="J243:M243"/>
    <mergeCell ref="B258:C258"/>
    <mergeCell ref="G258:H258"/>
    <mergeCell ref="B259:C259"/>
    <mergeCell ref="G259:H259"/>
    <mergeCell ref="B260:C260"/>
    <mergeCell ref="G260:H260"/>
    <mergeCell ref="B255:C255"/>
    <mergeCell ref="G255:H255"/>
    <mergeCell ref="B256:C256"/>
    <mergeCell ref="G256:H256"/>
    <mergeCell ref="B257:C257"/>
    <mergeCell ref="G257:H257"/>
    <mergeCell ref="N252:O252"/>
    <mergeCell ref="B253:D253"/>
    <mergeCell ref="J253:K253"/>
    <mergeCell ref="L253:M253"/>
    <mergeCell ref="N253:O253"/>
    <mergeCell ref="B254:C254"/>
    <mergeCell ref="G254:H254"/>
    <mergeCell ref="J268:M268"/>
    <mergeCell ref="A273:B273"/>
    <mergeCell ref="E273:F273"/>
    <mergeCell ref="G273:H273"/>
    <mergeCell ref="J273:K273"/>
    <mergeCell ref="A274:B274"/>
    <mergeCell ref="B264:C264"/>
    <mergeCell ref="G264:H264"/>
    <mergeCell ref="B265:C265"/>
    <mergeCell ref="G265:H265"/>
    <mergeCell ref="J266:M266"/>
    <mergeCell ref="J267:M267"/>
    <mergeCell ref="B261:C261"/>
    <mergeCell ref="G261:H261"/>
    <mergeCell ref="B262:C262"/>
    <mergeCell ref="G262:H262"/>
    <mergeCell ref="B263:C263"/>
    <mergeCell ref="G263:H263"/>
    <mergeCell ref="B280:C280"/>
    <mergeCell ref="G280:H280"/>
    <mergeCell ref="B281:C281"/>
    <mergeCell ref="G281:H281"/>
    <mergeCell ref="B282:C282"/>
    <mergeCell ref="G282:H282"/>
    <mergeCell ref="N277:O277"/>
    <mergeCell ref="B278:D278"/>
    <mergeCell ref="J278:K278"/>
    <mergeCell ref="L278:M278"/>
    <mergeCell ref="N278:O278"/>
    <mergeCell ref="B279:C279"/>
    <mergeCell ref="G279:H279"/>
    <mergeCell ref="A275:B275"/>
    <mergeCell ref="B277:D277"/>
    <mergeCell ref="E277:F278"/>
    <mergeCell ref="G277:I278"/>
    <mergeCell ref="J277:K277"/>
    <mergeCell ref="L277:M277"/>
    <mergeCell ref="B289:C289"/>
    <mergeCell ref="G289:H289"/>
    <mergeCell ref="B290:C290"/>
    <mergeCell ref="G290:H290"/>
    <mergeCell ref="J291:M291"/>
    <mergeCell ref="J292:M292"/>
    <mergeCell ref="B286:C286"/>
    <mergeCell ref="G286:H286"/>
    <mergeCell ref="B287:C287"/>
    <mergeCell ref="G287:H287"/>
    <mergeCell ref="B288:C288"/>
    <mergeCell ref="G288:H288"/>
    <mergeCell ref="B283:C283"/>
    <mergeCell ref="G283:H283"/>
    <mergeCell ref="B284:C284"/>
    <mergeCell ref="G284:H284"/>
    <mergeCell ref="B285:C285"/>
    <mergeCell ref="G285:H285"/>
    <mergeCell ref="N301:O301"/>
    <mergeCell ref="B302:D302"/>
    <mergeCell ref="J302:K302"/>
    <mergeCell ref="L302:M302"/>
    <mergeCell ref="N302:O302"/>
    <mergeCell ref="B303:C303"/>
    <mergeCell ref="G303:H303"/>
    <mergeCell ref="A299:B299"/>
    <mergeCell ref="B301:D301"/>
    <mergeCell ref="E301:F302"/>
    <mergeCell ref="G301:I302"/>
    <mergeCell ref="J301:K301"/>
    <mergeCell ref="L301:M301"/>
    <mergeCell ref="J293:M293"/>
    <mergeCell ref="A297:B297"/>
    <mergeCell ref="E297:F297"/>
    <mergeCell ref="G297:H297"/>
    <mergeCell ref="J297:K297"/>
    <mergeCell ref="A298:B298"/>
    <mergeCell ref="B310:C310"/>
    <mergeCell ref="G310:H310"/>
    <mergeCell ref="B311:C311"/>
    <mergeCell ref="G311:H311"/>
    <mergeCell ref="B312:C312"/>
    <mergeCell ref="G312:H312"/>
    <mergeCell ref="B307:C307"/>
    <mergeCell ref="G307:H307"/>
    <mergeCell ref="B308:C308"/>
    <mergeCell ref="G308:H308"/>
    <mergeCell ref="B309:C309"/>
    <mergeCell ref="G309:H309"/>
    <mergeCell ref="B304:C304"/>
    <mergeCell ref="G304:H304"/>
    <mergeCell ref="B305:C305"/>
    <mergeCell ref="G305:H305"/>
    <mergeCell ref="B306:C306"/>
    <mergeCell ref="G306:H306"/>
    <mergeCell ref="A324:B324"/>
    <mergeCell ref="B326:D326"/>
    <mergeCell ref="E326:F327"/>
    <mergeCell ref="G326:I327"/>
    <mergeCell ref="J326:K326"/>
    <mergeCell ref="L326:M326"/>
    <mergeCell ref="J317:M317"/>
    <mergeCell ref="A322:B322"/>
    <mergeCell ref="E322:F322"/>
    <mergeCell ref="G322:H322"/>
    <mergeCell ref="J322:K322"/>
    <mergeCell ref="A323:B323"/>
    <mergeCell ref="B313:C313"/>
    <mergeCell ref="G313:H313"/>
    <mergeCell ref="B314:C314"/>
    <mergeCell ref="G314:H314"/>
    <mergeCell ref="J315:M315"/>
    <mergeCell ref="J316:M316"/>
    <mergeCell ref="B332:C332"/>
    <mergeCell ref="G332:H332"/>
    <mergeCell ref="B333:C333"/>
    <mergeCell ref="G333:H333"/>
    <mergeCell ref="B334:C334"/>
    <mergeCell ref="G334:H334"/>
    <mergeCell ref="B329:C329"/>
    <mergeCell ref="G329:H329"/>
    <mergeCell ref="B330:C330"/>
    <mergeCell ref="G330:H330"/>
    <mergeCell ref="B331:C331"/>
    <mergeCell ref="G331:H331"/>
    <mergeCell ref="N326:O326"/>
    <mergeCell ref="B327:D327"/>
    <mergeCell ref="J327:K327"/>
    <mergeCell ref="L327:M327"/>
    <mergeCell ref="N327:O327"/>
    <mergeCell ref="B328:C328"/>
    <mergeCell ref="G328:H328"/>
    <mergeCell ref="J342:M342"/>
    <mergeCell ref="A346:B346"/>
    <mergeCell ref="E346:F346"/>
    <mergeCell ref="G346:H346"/>
    <mergeCell ref="J346:K346"/>
    <mergeCell ref="A347:B347"/>
    <mergeCell ref="B338:C338"/>
    <mergeCell ref="G338:H338"/>
    <mergeCell ref="B339:C339"/>
    <mergeCell ref="G339:H339"/>
    <mergeCell ref="J340:M340"/>
    <mergeCell ref="J341:M341"/>
    <mergeCell ref="B335:C335"/>
    <mergeCell ref="G335:H335"/>
    <mergeCell ref="B336:C336"/>
    <mergeCell ref="G336:H336"/>
    <mergeCell ref="B337:C337"/>
    <mergeCell ref="G337:H337"/>
    <mergeCell ref="B353:C353"/>
    <mergeCell ref="G353:H353"/>
    <mergeCell ref="B354:C354"/>
    <mergeCell ref="G354:H354"/>
    <mergeCell ref="B355:C355"/>
    <mergeCell ref="G355:H355"/>
    <mergeCell ref="N350:O350"/>
    <mergeCell ref="B351:D351"/>
    <mergeCell ref="J351:K351"/>
    <mergeCell ref="L351:M351"/>
    <mergeCell ref="N351:O351"/>
    <mergeCell ref="B352:C352"/>
    <mergeCell ref="G352:H352"/>
    <mergeCell ref="A348:B348"/>
    <mergeCell ref="B350:D350"/>
    <mergeCell ref="E350:F351"/>
    <mergeCell ref="G350:I351"/>
    <mergeCell ref="J350:K350"/>
    <mergeCell ref="L350:M350"/>
    <mergeCell ref="B362:C362"/>
    <mergeCell ref="G362:H362"/>
    <mergeCell ref="B363:C363"/>
    <mergeCell ref="G363:H363"/>
    <mergeCell ref="J364:M364"/>
    <mergeCell ref="J365:M365"/>
    <mergeCell ref="B359:C359"/>
    <mergeCell ref="G359:H359"/>
    <mergeCell ref="B360:C360"/>
    <mergeCell ref="G360:H360"/>
    <mergeCell ref="B361:C361"/>
    <mergeCell ref="G361:H361"/>
    <mergeCell ref="B356:C356"/>
    <mergeCell ref="G356:H356"/>
    <mergeCell ref="B357:C357"/>
    <mergeCell ref="G357:H357"/>
    <mergeCell ref="B358:C358"/>
    <mergeCell ref="G358:H358"/>
    <mergeCell ref="N375:O375"/>
    <mergeCell ref="B376:D376"/>
    <mergeCell ref="J376:K376"/>
    <mergeCell ref="L376:M376"/>
    <mergeCell ref="N376:O376"/>
    <mergeCell ref="B377:C377"/>
    <mergeCell ref="G377:H377"/>
    <mergeCell ref="A373:B373"/>
    <mergeCell ref="B375:D375"/>
    <mergeCell ref="E375:F376"/>
    <mergeCell ref="G375:I376"/>
    <mergeCell ref="J375:K375"/>
    <mergeCell ref="L375:M375"/>
    <mergeCell ref="J366:M366"/>
    <mergeCell ref="A371:B371"/>
    <mergeCell ref="E371:F371"/>
    <mergeCell ref="G371:H371"/>
    <mergeCell ref="J371:K371"/>
    <mergeCell ref="A372:B372"/>
    <mergeCell ref="B384:C384"/>
    <mergeCell ref="G384:H384"/>
    <mergeCell ref="B385:C385"/>
    <mergeCell ref="G385:H385"/>
    <mergeCell ref="B386:C386"/>
    <mergeCell ref="G386:H386"/>
    <mergeCell ref="B381:C381"/>
    <mergeCell ref="G381:H381"/>
    <mergeCell ref="B382:C382"/>
    <mergeCell ref="G382:H382"/>
    <mergeCell ref="B383:C383"/>
    <mergeCell ref="G383:H383"/>
    <mergeCell ref="B378:C378"/>
    <mergeCell ref="G378:H378"/>
    <mergeCell ref="B379:C379"/>
    <mergeCell ref="G379:H379"/>
    <mergeCell ref="B380:C380"/>
    <mergeCell ref="G380:H380"/>
    <mergeCell ref="A397:B397"/>
    <mergeCell ref="B399:D399"/>
    <mergeCell ref="E399:F400"/>
    <mergeCell ref="G399:I400"/>
    <mergeCell ref="J399:K399"/>
    <mergeCell ref="L399:M399"/>
    <mergeCell ref="J391:M391"/>
    <mergeCell ref="A395:B395"/>
    <mergeCell ref="E395:F395"/>
    <mergeCell ref="G395:H395"/>
    <mergeCell ref="J395:K395"/>
    <mergeCell ref="A396:B396"/>
    <mergeCell ref="B387:C387"/>
    <mergeCell ref="G387:H387"/>
    <mergeCell ref="B388:C388"/>
    <mergeCell ref="G388:H388"/>
    <mergeCell ref="J389:M389"/>
    <mergeCell ref="J390:M390"/>
    <mergeCell ref="B405:C405"/>
    <mergeCell ref="G405:H405"/>
    <mergeCell ref="B406:C406"/>
    <mergeCell ref="G406:H406"/>
    <mergeCell ref="B407:C407"/>
    <mergeCell ref="G407:H407"/>
    <mergeCell ref="B402:C402"/>
    <mergeCell ref="G402:H402"/>
    <mergeCell ref="B403:C403"/>
    <mergeCell ref="G403:H403"/>
    <mergeCell ref="B404:C404"/>
    <mergeCell ref="G404:H404"/>
    <mergeCell ref="N399:O399"/>
    <mergeCell ref="B400:D400"/>
    <mergeCell ref="J400:K400"/>
    <mergeCell ref="L400:M400"/>
    <mergeCell ref="N400:O400"/>
    <mergeCell ref="B401:C401"/>
    <mergeCell ref="G401:H401"/>
    <mergeCell ref="J415:M415"/>
    <mergeCell ref="A420:B420"/>
    <mergeCell ref="E420:F420"/>
    <mergeCell ref="G420:H420"/>
    <mergeCell ref="J420:K420"/>
    <mergeCell ref="A421:B421"/>
    <mergeCell ref="B411:C411"/>
    <mergeCell ref="G411:H411"/>
    <mergeCell ref="B412:C412"/>
    <mergeCell ref="G412:H412"/>
    <mergeCell ref="J413:M413"/>
    <mergeCell ref="J414:M414"/>
    <mergeCell ref="B408:C408"/>
    <mergeCell ref="G408:H408"/>
    <mergeCell ref="B409:C409"/>
    <mergeCell ref="G409:H409"/>
    <mergeCell ref="B410:C410"/>
    <mergeCell ref="G410:H410"/>
    <mergeCell ref="B427:C427"/>
    <mergeCell ref="G427:H427"/>
    <mergeCell ref="B428:C428"/>
    <mergeCell ref="G428:H428"/>
    <mergeCell ref="B429:C429"/>
    <mergeCell ref="G429:H429"/>
    <mergeCell ref="N424:O424"/>
    <mergeCell ref="B425:D425"/>
    <mergeCell ref="J425:K425"/>
    <mergeCell ref="L425:M425"/>
    <mergeCell ref="N425:O425"/>
    <mergeCell ref="B426:C426"/>
    <mergeCell ref="G426:H426"/>
    <mergeCell ref="A422:B422"/>
    <mergeCell ref="B424:D424"/>
    <mergeCell ref="E424:F425"/>
    <mergeCell ref="G424:I425"/>
    <mergeCell ref="J424:K424"/>
    <mergeCell ref="L424:M424"/>
    <mergeCell ref="B436:C436"/>
    <mergeCell ref="G436:H436"/>
    <mergeCell ref="B437:C437"/>
    <mergeCell ref="G437:H437"/>
    <mergeCell ref="J438:M438"/>
    <mergeCell ref="J439:M439"/>
    <mergeCell ref="B433:C433"/>
    <mergeCell ref="G433:H433"/>
    <mergeCell ref="B434:C434"/>
    <mergeCell ref="G434:H434"/>
    <mergeCell ref="B435:C435"/>
    <mergeCell ref="G435:H435"/>
    <mergeCell ref="B430:C430"/>
    <mergeCell ref="G430:H430"/>
    <mergeCell ref="B431:C431"/>
    <mergeCell ref="G431:H431"/>
    <mergeCell ref="B432:C432"/>
    <mergeCell ref="G432:H432"/>
    <mergeCell ref="N448:O448"/>
    <mergeCell ref="B449:D449"/>
    <mergeCell ref="J449:K449"/>
    <mergeCell ref="L449:M449"/>
    <mergeCell ref="N449:O449"/>
    <mergeCell ref="B450:C450"/>
    <mergeCell ref="G450:H450"/>
    <mergeCell ref="A446:B446"/>
    <mergeCell ref="E447:M447"/>
    <mergeCell ref="B448:D448"/>
    <mergeCell ref="E448:F449"/>
    <mergeCell ref="G448:I449"/>
    <mergeCell ref="J448:K448"/>
    <mergeCell ref="L448:M448"/>
    <mergeCell ref="J440:M440"/>
    <mergeCell ref="A444:B444"/>
    <mergeCell ref="E444:F444"/>
    <mergeCell ref="G444:H444"/>
    <mergeCell ref="J444:K444"/>
    <mergeCell ref="A445:B445"/>
    <mergeCell ref="B457:C457"/>
    <mergeCell ref="G457:H457"/>
    <mergeCell ref="B458:C458"/>
    <mergeCell ref="G458:H458"/>
    <mergeCell ref="B459:C459"/>
    <mergeCell ref="G459:H459"/>
    <mergeCell ref="B454:C454"/>
    <mergeCell ref="G454:H454"/>
    <mergeCell ref="B455:C455"/>
    <mergeCell ref="G455:H455"/>
    <mergeCell ref="B456:C456"/>
    <mergeCell ref="G456:H456"/>
    <mergeCell ref="B451:C451"/>
    <mergeCell ref="G451:H451"/>
    <mergeCell ref="B452:C452"/>
    <mergeCell ref="G452:H452"/>
    <mergeCell ref="B453:C453"/>
    <mergeCell ref="G453:H453"/>
    <mergeCell ref="A471:B471"/>
    <mergeCell ref="B473:D473"/>
    <mergeCell ref="E473:F474"/>
    <mergeCell ref="G473:I474"/>
    <mergeCell ref="J473:K473"/>
    <mergeCell ref="L473:M473"/>
    <mergeCell ref="J464:M464"/>
    <mergeCell ref="A469:B469"/>
    <mergeCell ref="E469:F469"/>
    <mergeCell ref="G469:H469"/>
    <mergeCell ref="J469:K469"/>
    <mergeCell ref="A470:B470"/>
    <mergeCell ref="B460:C460"/>
    <mergeCell ref="G460:H460"/>
    <mergeCell ref="B461:C461"/>
    <mergeCell ref="G461:H461"/>
    <mergeCell ref="J462:M462"/>
    <mergeCell ref="J463:M463"/>
    <mergeCell ref="B479:C479"/>
    <mergeCell ref="G479:H479"/>
    <mergeCell ref="B480:C480"/>
    <mergeCell ref="G480:H480"/>
    <mergeCell ref="B481:C481"/>
    <mergeCell ref="G481:H481"/>
    <mergeCell ref="B476:C476"/>
    <mergeCell ref="G476:H476"/>
    <mergeCell ref="B477:C477"/>
    <mergeCell ref="G477:H477"/>
    <mergeCell ref="B478:C478"/>
    <mergeCell ref="G478:H478"/>
    <mergeCell ref="N473:O473"/>
    <mergeCell ref="B474:D474"/>
    <mergeCell ref="J474:K474"/>
    <mergeCell ref="L474:M474"/>
    <mergeCell ref="N474:O474"/>
    <mergeCell ref="B475:C475"/>
    <mergeCell ref="G475:H475"/>
    <mergeCell ref="J489:M489"/>
    <mergeCell ref="A493:B493"/>
    <mergeCell ref="E493:F493"/>
    <mergeCell ref="G493:H493"/>
    <mergeCell ref="J493:K493"/>
    <mergeCell ref="A494:B494"/>
    <mergeCell ref="B485:C485"/>
    <mergeCell ref="G485:H485"/>
    <mergeCell ref="B486:C486"/>
    <mergeCell ref="G486:H486"/>
    <mergeCell ref="J487:M487"/>
    <mergeCell ref="J488:M488"/>
    <mergeCell ref="B482:C482"/>
    <mergeCell ref="G482:H482"/>
    <mergeCell ref="B483:C483"/>
    <mergeCell ref="G483:H483"/>
    <mergeCell ref="B484:C484"/>
    <mergeCell ref="G484:H484"/>
    <mergeCell ref="B500:C500"/>
    <mergeCell ref="G500:H500"/>
    <mergeCell ref="B501:C501"/>
    <mergeCell ref="G501:H501"/>
    <mergeCell ref="B502:C502"/>
    <mergeCell ref="G502:H502"/>
    <mergeCell ref="N497:O497"/>
    <mergeCell ref="B498:D498"/>
    <mergeCell ref="J498:K498"/>
    <mergeCell ref="L498:M498"/>
    <mergeCell ref="N498:O498"/>
    <mergeCell ref="B499:C499"/>
    <mergeCell ref="G499:H499"/>
    <mergeCell ref="A495:B495"/>
    <mergeCell ref="B497:D497"/>
    <mergeCell ref="E497:F498"/>
    <mergeCell ref="G497:I498"/>
    <mergeCell ref="J497:K497"/>
    <mergeCell ref="L497:M497"/>
    <mergeCell ref="B509:C509"/>
    <mergeCell ref="G509:H509"/>
    <mergeCell ref="B510:C510"/>
    <mergeCell ref="G510:H510"/>
    <mergeCell ref="J511:M511"/>
    <mergeCell ref="J512:M512"/>
    <mergeCell ref="B506:C506"/>
    <mergeCell ref="G506:H506"/>
    <mergeCell ref="B507:C507"/>
    <mergeCell ref="G507:H507"/>
    <mergeCell ref="B508:C508"/>
    <mergeCell ref="G508:H508"/>
    <mergeCell ref="B503:C503"/>
    <mergeCell ref="G503:H503"/>
    <mergeCell ref="B504:C504"/>
    <mergeCell ref="G504:H504"/>
    <mergeCell ref="B505:C505"/>
    <mergeCell ref="G505:H505"/>
    <mergeCell ref="N522:O522"/>
    <mergeCell ref="B523:D523"/>
    <mergeCell ref="J523:K523"/>
    <mergeCell ref="L523:M523"/>
    <mergeCell ref="N523:O523"/>
    <mergeCell ref="B524:C524"/>
    <mergeCell ref="G524:H524"/>
    <mergeCell ref="A520:B520"/>
    <mergeCell ref="B522:D522"/>
    <mergeCell ref="E522:F523"/>
    <mergeCell ref="G522:I523"/>
    <mergeCell ref="J522:K522"/>
    <mergeCell ref="L522:M522"/>
    <mergeCell ref="J513:M513"/>
    <mergeCell ref="A518:B518"/>
    <mergeCell ref="E518:F518"/>
    <mergeCell ref="G518:H518"/>
    <mergeCell ref="J518:K518"/>
    <mergeCell ref="A519:B519"/>
    <mergeCell ref="B531:C531"/>
    <mergeCell ref="G531:H531"/>
    <mergeCell ref="B532:C532"/>
    <mergeCell ref="G532:H532"/>
    <mergeCell ref="B533:C533"/>
    <mergeCell ref="G533:H533"/>
    <mergeCell ref="B528:C528"/>
    <mergeCell ref="G528:H528"/>
    <mergeCell ref="B529:C529"/>
    <mergeCell ref="G529:H529"/>
    <mergeCell ref="B530:C530"/>
    <mergeCell ref="G530:H530"/>
    <mergeCell ref="B525:C525"/>
    <mergeCell ref="G525:H525"/>
    <mergeCell ref="B526:C526"/>
    <mergeCell ref="G526:H526"/>
    <mergeCell ref="B527:C527"/>
    <mergeCell ref="G527:H527"/>
    <mergeCell ref="A544:B544"/>
    <mergeCell ref="B546:D546"/>
    <mergeCell ref="E546:F547"/>
    <mergeCell ref="G546:I547"/>
    <mergeCell ref="J546:K546"/>
    <mergeCell ref="L546:M546"/>
    <mergeCell ref="J538:M538"/>
    <mergeCell ref="A542:B542"/>
    <mergeCell ref="E542:F542"/>
    <mergeCell ref="G542:H542"/>
    <mergeCell ref="J542:K542"/>
    <mergeCell ref="A543:B543"/>
    <mergeCell ref="B534:C534"/>
    <mergeCell ref="G534:H534"/>
    <mergeCell ref="B535:C535"/>
    <mergeCell ref="G535:H535"/>
    <mergeCell ref="J536:M536"/>
    <mergeCell ref="J537:M537"/>
    <mergeCell ref="B552:C552"/>
    <mergeCell ref="G552:H552"/>
    <mergeCell ref="B553:C553"/>
    <mergeCell ref="G553:H553"/>
    <mergeCell ref="B554:C554"/>
    <mergeCell ref="G554:H554"/>
    <mergeCell ref="B549:C549"/>
    <mergeCell ref="G549:H549"/>
    <mergeCell ref="B550:C550"/>
    <mergeCell ref="G550:H550"/>
    <mergeCell ref="B551:C551"/>
    <mergeCell ref="G551:H551"/>
    <mergeCell ref="N546:O546"/>
    <mergeCell ref="B547:D547"/>
    <mergeCell ref="J547:K547"/>
    <mergeCell ref="L547:M547"/>
    <mergeCell ref="N547:O547"/>
    <mergeCell ref="B548:C548"/>
    <mergeCell ref="G548:H548"/>
    <mergeCell ref="J562:M562"/>
    <mergeCell ref="A567:B567"/>
    <mergeCell ref="E567:F567"/>
    <mergeCell ref="G567:H567"/>
    <mergeCell ref="J567:K567"/>
    <mergeCell ref="A568:B568"/>
    <mergeCell ref="B558:C558"/>
    <mergeCell ref="G558:H558"/>
    <mergeCell ref="B559:C559"/>
    <mergeCell ref="G559:H559"/>
    <mergeCell ref="J560:M560"/>
    <mergeCell ref="J561:M561"/>
    <mergeCell ref="B555:C555"/>
    <mergeCell ref="G555:H555"/>
    <mergeCell ref="B556:C556"/>
    <mergeCell ref="G556:H556"/>
    <mergeCell ref="B557:C557"/>
    <mergeCell ref="G557:H557"/>
    <mergeCell ref="B574:C574"/>
    <mergeCell ref="G574:H574"/>
    <mergeCell ref="B575:C575"/>
    <mergeCell ref="G575:H575"/>
    <mergeCell ref="B576:C576"/>
    <mergeCell ref="G576:H576"/>
    <mergeCell ref="N571:O571"/>
    <mergeCell ref="B572:D572"/>
    <mergeCell ref="J572:K572"/>
    <mergeCell ref="L572:M572"/>
    <mergeCell ref="N572:O572"/>
    <mergeCell ref="B573:C573"/>
    <mergeCell ref="G573:H573"/>
    <mergeCell ref="A569:B569"/>
    <mergeCell ref="B571:D571"/>
    <mergeCell ref="E571:F572"/>
    <mergeCell ref="G571:I572"/>
    <mergeCell ref="J571:K571"/>
    <mergeCell ref="L571:M571"/>
    <mergeCell ref="B583:C583"/>
    <mergeCell ref="G583:H583"/>
    <mergeCell ref="B584:C584"/>
    <mergeCell ref="G584:H584"/>
    <mergeCell ref="J585:M585"/>
    <mergeCell ref="J586:M586"/>
    <mergeCell ref="B580:C580"/>
    <mergeCell ref="G580:H580"/>
    <mergeCell ref="B581:C581"/>
    <mergeCell ref="G581:H581"/>
    <mergeCell ref="B582:C582"/>
    <mergeCell ref="G582:H582"/>
    <mergeCell ref="B577:C577"/>
    <mergeCell ref="G577:H577"/>
    <mergeCell ref="B578:C578"/>
    <mergeCell ref="G578:H578"/>
    <mergeCell ref="B579:C579"/>
    <mergeCell ref="G579:H579"/>
    <mergeCell ref="N595:O595"/>
    <mergeCell ref="B596:D596"/>
    <mergeCell ref="J596:K596"/>
    <mergeCell ref="L596:M596"/>
    <mergeCell ref="N596:O596"/>
    <mergeCell ref="B597:C597"/>
    <mergeCell ref="G597:H597"/>
    <mergeCell ref="A593:B593"/>
    <mergeCell ref="B595:D595"/>
    <mergeCell ref="E595:F596"/>
    <mergeCell ref="G595:I596"/>
    <mergeCell ref="J595:K595"/>
    <mergeCell ref="L595:M595"/>
    <mergeCell ref="J587:M587"/>
    <mergeCell ref="A591:B591"/>
    <mergeCell ref="E591:F591"/>
    <mergeCell ref="G591:H591"/>
    <mergeCell ref="J591:K591"/>
    <mergeCell ref="A592:B592"/>
    <mergeCell ref="B604:C604"/>
    <mergeCell ref="G604:H604"/>
    <mergeCell ref="B605:C605"/>
    <mergeCell ref="G605:H605"/>
    <mergeCell ref="B606:C606"/>
    <mergeCell ref="G606:H606"/>
    <mergeCell ref="B601:C601"/>
    <mergeCell ref="G601:H601"/>
    <mergeCell ref="B602:C602"/>
    <mergeCell ref="G602:H602"/>
    <mergeCell ref="B603:C603"/>
    <mergeCell ref="G603:H603"/>
    <mergeCell ref="B598:C598"/>
    <mergeCell ref="G598:H598"/>
    <mergeCell ref="B599:C599"/>
    <mergeCell ref="G599:H599"/>
    <mergeCell ref="B600:C600"/>
    <mergeCell ref="G600:H600"/>
    <mergeCell ref="A618:B618"/>
    <mergeCell ref="B620:D620"/>
    <mergeCell ref="E620:F621"/>
    <mergeCell ref="G620:I621"/>
    <mergeCell ref="J620:K620"/>
    <mergeCell ref="L620:M620"/>
    <mergeCell ref="J611:M611"/>
    <mergeCell ref="A616:B616"/>
    <mergeCell ref="E616:F616"/>
    <mergeCell ref="G616:H616"/>
    <mergeCell ref="J616:K616"/>
    <mergeCell ref="A617:B617"/>
    <mergeCell ref="B607:C607"/>
    <mergeCell ref="G607:H607"/>
    <mergeCell ref="B608:C608"/>
    <mergeCell ref="G608:H608"/>
    <mergeCell ref="J609:M609"/>
    <mergeCell ref="J610:M610"/>
    <mergeCell ref="B626:C626"/>
    <mergeCell ref="G626:H626"/>
    <mergeCell ref="B627:C627"/>
    <mergeCell ref="G627:H627"/>
    <mergeCell ref="B628:C628"/>
    <mergeCell ref="G628:H628"/>
    <mergeCell ref="B623:C623"/>
    <mergeCell ref="G623:H623"/>
    <mergeCell ref="B624:C624"/>
    <mergeCell ref="G624:H624"/>
    <mergeCell ref="B625:C625"/>
    <mergeCell ref="G625:H625"/>
    <mergeCell ref="N620:O620"/>
    <mergeCell ref="B621:D621"/>
    <mergeCell ref="J621:K621"/>
    <mergeCell ref="L621:M621"/>
    <mergeCell ref="N621:O621"/>
    <mergeCell ref="B622:C622"/>
    <mergeCell ref="G622:H622"/>
    <mergeCell ref="J636:M636"/>
    <mergeCell ref="A640:B640"/>
    <mergeCell ref="E640:F640"/>
    <mergeCell ref="G640:H640"/>
    <mergeCell ref="J640:K640"/>
    <mergeCell ref="A641:B641"/>
    <mergeCell ref="B632:C632"/>
    <mergeCell ref="G632:H632"/>
    <mergeCell ref="B633:C633"/>
    <mergeCell ref="G633:H633"/>
    <mergeCell ref="J634:M634"/>
    <mergeCell ref="J635:M635"/>
    <mergeCell ref="B629:C629"/>
    <mergeCell ref="G629:H629"/>
    <mergeCell ref="B630:C630"/>
    <mergeCell ref="G630:H630"/>
    <mergeCell ref="B631:C631"/>
    <mergeCell ref="G631:H631"/>
    <mergeCell ref="B647:C647"/>
    <mergeCell ref="G647:H647"/>
    <mergeCell ref="B648:C648"/>
    <mergeCell ref="G648:H648"/>
    <mergeCell ref="B649:C649"/>
    <mergeCell ref="G649:H649"/>
    <mergeCell ref="N644:O644"/>
    <mergeCell ref="B645:D645"/>
    <mergeCell ref="J645:K645"/>
    <mergeCell ref="L645:M645"/>
    <mergeCell ref="N645:O645"/>
    <mergeCell ref="B646:C646"/>
    <mergeCell ref="G646:H646"/>
    <mergeCell ref="A642:B642"/>
    <mergeCell ref="B644:D644"/>
    <mergeCell ref="E644:F645"/>
    <mergeCell ref="G644:I645"/>
    <mergeCell ref="J644:K644"/>
    <mergeCell ref="L644:M644"/>
    <mergeCell ref="J660:M660"/>
    <mergeCell ref="B656:C656"/>
    <mergeCell ref="G656:H656"/>
    <mergeCell ref="B657:C657"/>
    <mergeCell ref="G657:H657"/>
    <mergeCell ref="J658:M658"/>
    <mergeCell ref="J659:M659"/>
    <mergeCell ref="B653:C653"/>
    <mergeCell ref="G653:H653"/>
    <mergeCell ref="B654:C654"/>
    <mergeCell ref="G654:H654"/>
    <mergeCell ref="B655:C655"/>
    <mergeCell ref="G655:H655"/>
    <mergeCell ref="B650:C650"/>
    <mergeCell ref="G650:H650"/>
    <mergeCell ref="B651:C651"/>
    <mergeCell ref="G651:H651"/>
    <mergeCell ref="B652:C652"/>
    <mergeCell ref="G652:H652"/>
  </mergeCells>
  <phoneticPr fontId="2"/>
  <pageMargins left="0.51181102362204722" right="0.31496062992125984" top="0.70866141732283472" bottom="0.39370078740157483" header="0.31496062992125984" footer="0.51181102362204722"/>
  <pageSetup paperSize="9" scale="99" orientation="portrait" r:id="rId1"/>
  <headerFooter alignWithMargins="0">
    <oddHeader>&amp;L&amp;"ＭＳ Ｐ明朝,標準"&amp;14様式２－１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内訳書</vt:lpstr>
      <vt:lpstr>内訳書（記載例)</vt:lpstr>
      <vt:lpstr>内訳書!Print_Area</vt:lpstr>
      <vt:lpstr>'内訳書（記載例)'!Print_Area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G19217</dc:creator>
  <cp:lastModifiedBy>G19217</cp:lastModifiedBy>
  <cp:lastPrinted>2025-09-04T01:29:39Z</cp:lastPrinted>
  <dcterms:created xsi:type="dcterms:W3CDTF">2012-05-21T05:56:21Z</dcterms:created>
  <dcterms:modified xsi:type="dcterms:W3CDTF">2025-09-12T08:26:07Z</dcterms:modified>
</cp:coreProperties>
</file>