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BW35" i="9"/>
  <c r="AM35" i="9"/>
  <c r="BW34" i="9"/>
  <c r="CO34" i="9" s="1"/>
  <c r="CO35" i="9" s="1"/>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<sst xmlns="http://schemas.openxmlformats.org/spreadsheetml/2006/main" count="1064" uniqueCount="567">
  <si>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</si>
  <si>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</si>
  <si>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</si>
  <si>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</si>
  <si>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</si>
  <si>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</si>
  <si>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</si>
  <si>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</si>
  <si>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</si>
  <si>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</si>
  <si>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</si>
  <si>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</si>
  <si>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</si>
  <si>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</si>
  <si>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</si>
  <si>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</si>
  <si>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</si>
  <si>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</si>
  <si>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</si>
  <si>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</si>
  <si>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</si>
  <si>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</si>
  <si>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</si>
  <si>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</si>
  <si>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</si>
  <si>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</si>
  <si>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</si>
  <si>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</si>
  <si>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</si>
  <si>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</si>
  <si>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</si>
  <si>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</si>
  <si>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</si>
  <si>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</si>
  <si>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</si>
  <si>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</si>
  <si>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</si>
  <si>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</si>
  <si>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</si>
  <si>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</si>
  <si>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</si>
  <si>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</si>
  <si>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</si>
  <si>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</si>
  <si>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</si>
  <si>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</si>
  <si>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</si>
  <si>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</si>
  <si>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</si>
  <si>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</si>
  <si>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</si>
  <si>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</si>
  <si>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</si>
  <si>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</si>
  <si>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</si>
  <si>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</si>
  <si>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</si>
  <si>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</si>
  <si>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</si>
  <si>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</si>
  <si>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</si>
  <si>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</si>
  <si>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</si>
  <si>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</si>
  <si>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</si>
  <si>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</si>
  <si>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</si>
  <si>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</si>
  <si>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</si>
  <si>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</si>
  <si>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</si>
  <si>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</si>
  <si>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</si>
  <si>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</si>
  <si>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</si>
  <si>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</si>
  <si>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</si>
  <si>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</si>
  <si>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</si>
  <si>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</si>
  <si>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</si>
  <si>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</si>
  <si>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</si>
  <si>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</si>
  <si>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</si>
  <si>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</si>
  <si>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</si>
  <si>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</si>
  <si>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</si>
  <si>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</si>
  <si>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</si>
  <si>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</si>
  <si>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</si>
  <si>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</si>
  <si>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</si>
  <si>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</si>
  <si>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</si>
  <si>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</si>
  <si>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</si>
  <si>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</si>
  <si>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</si>
  <si>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</si>
  <si>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</si>
  <si>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</si>
  <si>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</si>
  <si>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</si>
  <si>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</si>
  <si>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</si>
  <si>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</si>
  <si>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</si>
  <si>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</si>
  <si>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</si>
  <si>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</si>
  <si>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</si>
  <si>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</si>
  <si>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</si>
  <si>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</si>
  <si>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</si>
  <si>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</si>
  <si>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</si>
  <si>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</si>
  <si>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</si>
  <si>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</si>
  <si>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</si>
  <si>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</si>
  <si>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</si>
  <si>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</si>
  <si>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</si>
  <si>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</si>
  <si>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</si>
  <si>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</si>
  <si>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</si>
  <si>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</si>
  <si>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</si>
  <si>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</si>
  <si>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</si>
  <si>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</si>
  <si>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</si>
  <si>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</si>
  <si>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</si>
  <si>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</si>
  <si>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</si>
  <si>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</si>
  <si>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</si>
  <si>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</si>
  <si>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</si>
  <si>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</si>
  <si>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</si>
  <si>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</si>
  <si>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</si>
  <si>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</si>
  <si>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</si>
  <si>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</si>
  <si>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</si>
  <si>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</si>
  <si>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</si>
  <si>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</si>
  <si>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</si>
  <si>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</si>
  <si>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</si>
  <si>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</si>
  <si>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</si>
  <si>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</si>
  <si>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</si>
  <si>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</si>
  <si>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</si>
  <si>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</si>
  <si>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</si>
  <si>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</si>
  <si>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</si>
  <si>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</si>
  <si>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</si>
  <si>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</si>
  <si>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</si>
  <si>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</si>
  <si>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</si>
  <si>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</si>
  <si>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</si>
  <si>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</si>
  <si>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</si>
  <si>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</si>
  <si>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</si>
  <si>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</si>
  <si>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</si>
  <si>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</si>
  <si>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</si>
  <si>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</si>
  <si>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</si>
  <si>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</si>
  <si>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</si>
  <si>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</si>
  <si>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</si>
  <si>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</si>
  <si>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</si>
  <si>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</si>
  <si>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</si>
  <si>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</si>
  <si>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</si>
  <si>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奈良県五條市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</si>
  <si>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</si>
  <si>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</si>
  <si>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</si>
  <si>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</si>
  <si>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</si>
  <si>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</si>
  <si>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</si>
  <si>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</si>
  <si>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</si>
  <si>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</si>
  <si>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</si>
  <si>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</si>
  <si>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</si>
  <si>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</si>
  <si>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</si>
  <si>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</si>
  <si>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</si>
  <si>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</si>
  <si>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</si>
  <si>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</si>
  <si>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</si>
  <si>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</si>
  <si>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</si>
  <si>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</si>
  <si>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</si>
  <si>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</si>
  <si>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</si>
  <si>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</si>
  <si>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</si>
  <si>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</si>
  <si>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</si>
  <si>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</si>
  <si>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</si>
  <si>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</si>
  <si>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</si>
  <si>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</si>
  <si>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</si>
  <si>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</si>
  <si>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</si>
  <si>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</si>
  <si>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</si>
  <si>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</si>
  <si>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</si>
  <si>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</si>
  <si>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</si>
  <si>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</si>
  <si>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</si>
  <si>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</si>
  <si>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</si>
  <si>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</si>
  <si>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</si>
  <si>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</si>
  <si>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</si>
  <si>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</si>
  <si>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</si>
  <si>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</si>
  <si>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</si>
  <si>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</si>
  <si>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</si>
  <si>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</si>
  <si>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</si>
  <si>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</si>
  <si>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</si>
  <si>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</si>
  <si>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</si>
  <si>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</si>
  <si>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</si>
  <si>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</si>
  <si>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</si>
  <si>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</si>
  <si>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</si>
  <si>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</si>
  <si>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</si>
  <si>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</si>
  <si>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</si>
  <si>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</si>
  <si>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</si>
  <si>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</si>
  <si>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</si>
  <si>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</si>
  <si>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</si>
  <si>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</si>
  <si>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</si>
  <si>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</si>
  <si>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</si>
  <si>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</si>
  <si>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</si>
  <si>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</si>
  <si>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</si>
  <si>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</si>
  <si>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</si>
  <si>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</si>
  <si>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</si>
  <si>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</si>
  <si>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</si>
  <si>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</si>
  <si>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</si>
  <si>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</si>
  <si>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</si>
  <si>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</si>
  <si>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</si>
  <si>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</si>
  <si>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</si>
  <si>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</si>
  <si>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</si>
  <si>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</si>
  <si>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</si>
  <si>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</si>
  <si>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</si>
  <si>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</si>
  <si>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</si>
  <si>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</si>
  <si>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</si>
  <si>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</si>
  <si>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</si>
  <si>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</si>
  <si>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</si>
  <si>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</si>
  <si>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</si>
  <si>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</si>
  <si>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</si>
  <si>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</si>
  <si>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</si>
  <si>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</si>
  <si>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</si>
  <si>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</si>
  <si>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</si>
  <si>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</si>
  <si>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</si>
  <si>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</si>
  <si>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</si>
  <si>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</si>
  <si>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</si>
  <si>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</si>
  <si>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</si>
  <si>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</si>
  <si>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</si>
  <si>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</si>
  <si>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</si>
  <si>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</si>
  <si>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</si>
  <si>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</si>
  <si>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</si>
  <si>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</si>
  <si>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</si>
  <si>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</si>
  <si>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</si>
  <si>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</si>
  <si>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奈良県五條市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</si>
  <si>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</si>
  <si>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</si>
  <si>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</si>
  <si>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</si>
  <si>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</si>
  <si>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</si>
  <si>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</si>
  <si>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</si>
  <si>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</si>
  <si>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</si>
  <si>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</si>
  <si>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</si>
  <si>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</si>
  <si>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</si>
  <si>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</si>
  <si>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</si>
  <si>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</si>
  <si>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</si>
  <si>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</si>
  <si>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</si>
  <si>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大塔診療所特別会計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</si>
  <si>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</si>
  <si>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</si>
  <si>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</si>
  <si>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</si>
  <si>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</si>
  <si>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</si>
  <si>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</si>
  <si>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</si>
  <si>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</si>
  <si>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</si>
  <si>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</si>
  <si>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</si>
  <si>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</si>
  <si>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</si>
  <si>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</si>
  <si>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</si>
  <si>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</si>
  <si>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</si>
  <si>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</si>
  <si>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</si>
  <si>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</si>
  <si>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</si>
  <si>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</si>
  <si>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</si>
  <si>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</si>
  <si>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</si>
  <si>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</si>
  <si>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</si>
  <si>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</si>
  <si>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</si>
  <si>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</si>
  <si>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</si>
  <si>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</si>
  <si>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</si>
  <si>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</si>
  <si>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</si>
  <si>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</si>
  <si>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</si>
  <si>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</si>
  <si>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</si>
  <si>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</si>
  <si>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</si>
  <si>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</si>
  <si>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</si>
  <si>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</si>
  <si>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</si>
  <si>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</si>
  <si>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</si>
  <si>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</si>
  <si>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</si>
  <si>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</si>
  <si>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</si>
  <si>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</si>
  <si>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</si>
  <si>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</si>
  <si>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</si>
  <si>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</si>
  <si>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</si>
  <si>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</si>
  <si>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</si>
  <si>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</si>
  <si>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</si>
  <si>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</si>
  <si>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</si>
  <si>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</si>
  <si>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</si>
  <si>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</si>
  <si>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</si>
  <si>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</si>
  <si>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</si>
  <si>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</si>
  <si>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</si>
  <si>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</si>
  <si>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</si>
  <si>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</si>
  <si>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</si>
  <si>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</si>
  <si>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</si>
  <si>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</si>
  <si>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</si>
  <si>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</si>
  <si>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</si>
  <si>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</si>
  <si>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</si>
  <si>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</si>
  <si>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</si>
  <si>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</si>
  <si>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</si>
  <si>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</si>
  <si>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</si>
  <si>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</si>
  <si>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</si>
  <si>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</si>
  <si>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</si>
  <si>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</si>
  <si>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</si>
  <si>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</si>
  <si>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</si>
  <si>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</si>
  <si>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</si>
  <si>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</si>
  <si>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</si>
  <si>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</si>
  <si>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</si>
  <si>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</si>
  <si>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</si>
  <si>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</si>
  <si>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</si>
  <si>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</si>
  <si>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</si>
  <si>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</si>
  <si>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</si>
  <si>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</si>
  <si>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</si>
  <si>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</si>
  <si>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</si>
  <si>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</si>
  <si>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</si>
  <si>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</si>
  <si>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</si>
  <si>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</si>
  <si>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</si>
  <si>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</si>
  <si>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</si>
  <si>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</si>
  <si>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</si>
  <si>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</si>
  <si>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</si>
  <si>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</si>
  <si>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</si>
  <si>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</si>
  <si>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</si>
  <si>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</si>
  <si>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</si>
  <si>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</si>
  <si>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</si>
  <si>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</si>
  <si>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</si>
  <si>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</si>
  <si>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</si>
  <si>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</si>
  <si>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</si>
  <si>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</si>
  <si>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</si>
  <si>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</si>
  <si>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</si>
  <si>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</si>
  <si>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</si>
  <si>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</si>
  <si>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</si>
  <si>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</si>
  <si>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</si>
  <si>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</si>
  <si>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</si>
  <si>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</si>
  <si>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</si>
  <si>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</si>
  <si>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</si>
  <si>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</si>
  <si>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3.90</t>
  </si>
  <si>
    <t>▲ 1.55</t>
  </si>
  <si>
    <t>▲ 2.03</t>
  </si>
  <si>
    <t>水道事業会計</t>
  </si>
  <si>
    <t>一般会計</t>
  </si>
  <si>
    <t>国民健康保険特別会計</t>
  </si>
  <si>
    <t>介護保険特別会計</t>
  </si>
  <si>
    <t>簡易水道特別会計</t>
  </si>
  <si>
    <t>後期高齢者医療特別会計</t>
  </si>
  <si>
    <t>大塔診療所特別会計</t>
  </si>
  <si>
    <t>墓地事業特別会計</t>
  </si>
  <si>
    <t>その他会計（赤字）</t>
  </si>
  <si>
    <t>その他会計（黒字）</t>
  </si>
  <si>
    <t>大塔ふるさとセンター</t>
    <phoneticPr fontId="2"/>
  </si>
  <si>
    <t>五條市土地開発公社</t>
    <phoneticPr fontId="2"/>
  </si>
  <si>
    <t>○</t>
    <phoneticPr fontId="2"/>
  </si>
  <si>
    <t>○</t>
    <phoneticPr fontId="2"/>
  </si>
  <si>
    <t>奈良県市町村総合事務組合</t>
    <phoneticPr fontId="2"/>
  </si>
  <si>
    <t>奈良広域水質検査センター組合</t>
    <phoneticPr fontId="2"/>
  </si>
  <si>
    <t>奈良県住宅新築資金等貸付金回収管理組合</t>
    <phoneticPr fontId="2"/>
  </si>
  <si>
    <t>奈良県後期高齢者医療広域連合</t>
    <phoneticPr fontId="2"/>
  </si>
  <si>
    <t>やまと広域環境衛生事務組合</t>
    <phoneticPr fontId="2"/>
  </si>
  <si>
    <t>南和広域医療組合</t>
    <phoneticPr fontId="2"/>
  </si>
  <si>
    <t>奈良県広域消防組合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</si>
  <si>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</si>
  <si>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</si>
  <si>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</si>
  <si>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</si>
  <si>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</si>
  <si>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総合体育館の建設などの大型新規施設の建設により、将来負担比率が高くなっている。今後約３０年以内には多くの施設が更新時期を迎えるため、施設の統合・廃止など、これ以上将来負担を増やさない方法での施設管理を計画的に実施しなければならない。</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</si>
  <si>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</si>
  <si>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</si>
  <si>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</si>
  <si>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</si>
  <si>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</si>
  <si>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</si>
  <si>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事業として、新消防庁舎建設事業（平成23年度～平成25年度）や、し尿処理施設建設事業（平成23年度～平成26年度）、南和広域医療企業団負担金事業（平成24年度～平成28年度）、広域ごみ処理施設整備事業（平成24年度～平成28年度）等の整備事業費にかかる起債発行額が増加したことにより、将来負担比率と実質公債費比率は類似団体に比べて高い数値となっているものの、交付税算入率の高い起債の活用等により、実質公債費率は改善している。今後において、公共施設管理計画の策定等に基づく適正な施設管理を行うこと等により、公債費等についても負担軽減を図るよう管理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</si>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</sst>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61580</c:v>
                </c:pt>
                <c:pt idx="1">
                  <c:v>76193</c:v>
                </c:pt>
                <c:pt idx="2">
                  <c:v>64687</c:v>
                </c:pt>
                <c:pt idx="3">
                  <c:v>94828</c:v>
                </c:pt>
                <c:pt idx="4">
                  <c:v>94333</c:v>
                </c:pt>
              </c:numCache>
            </c:numRef>
          </c:val>
          <c:smooth val="0"/>
        </c:ser>
        <c:dLbls>
          <c:showLegendKey val="0"/>
          <c:showVal val="0"/>
          <c:showCatName val="0"/>
          <c:showSerName val="0"/>
          <c:showPercent val="0"/>
          <c:showBubbleSize val="0"/>
        </c:dLbls>
        <c:marker val="1"/>
        <c:smooth val="0"/>
        <c:axId val="134039808"/>
        <c:axId val="135089152"/>
      </c:lineChart>
      <c:catAx>
        <c:axId val="1340398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089152"/>
        <c:crosses val="autoZero"/>
        <c:auto val="1"/>
        <c:lblAlgn val="ctr"/>
        <c:lblOffset val="100"/>
        <c:tickLblSkip val="1"/>
        <c:tickMarkSkip val="1"/>
        <c:noMultiLvlLbl val="0"/>
      </c:catAx>
      <c:valAx>
        <c:axId val="1350891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0398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10.62</c:v>
                </c:pt>
                <c:pt idx="1">
                  <c:v>5.23</c:v>
                </c:pt>
                <c:pt idx="2">
                  <c:v>3.01</c:v>
                </c:pt>
                <c:pt idx="3">
                  <c:v>5.45</c:v>
                </c:pt>
                <c:pt idx="4">
                  <c:v>3.55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15.49</c:v>
                </c:pt>
                <c:pt idx="1">
                  <c:v>20.69</c:v>
                </c:pt>
                <c:pt idx="2">
                  <c:v>23.2</c:v>
                </c:pt>
                <c:pt idx="3">
                  <c:v>22.9</c:v>
                </c:pt>
                <c:pt idx="4">
                  <c:v>27.15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056960"/>
        <c:axId val="139912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4.8600000000000003</c:v>
                </c:pt>
                <c:pt idx="1">
                  <c:v>-3.9</c:v>
                </c:pt>
                <c:pt idx="2">
                  <c:v>-1.55</c:v>
                </c:pt>
                <c:pt idx="3">
                  <c:v>2.72</c:v>
                </c:pt>
                <c:pt idx="4">
                  <c:v>-2.0299999999999998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056960"/>
        <c:axId val="139912320"/>
      </c:lineChart>
      <c:catAx>
        <c:axId val="1340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912320"/>
        <c:crosses val="autoZero"/>
        <c:auto val="1"/>
        <c:lblAlgn val="ctr"/>
        <c:lblOffset val="100"/>
        <c:tickLblSkip val="1"/>
        <c:tickMarkSkip val="1"/>
        <c:noMultiLvlLbl val="0"/>
      </c:catAx>
      <c:valAx>
        <c:axId val="13991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0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大塔診療所特別会計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#N/A</c:v>
                </c:pt>
                <c:pt idx="3">
                  <c:v>0</c:v>
                </c:pt>
                <c:pt idx="4">
                  <c:v>#N/A</c:v>
                </c:pt>
                <c:pt idx="5">
                  <c:v>0</c:v>
                </c:pt>
                <c:pt idx="6">
                  <c:v>#N/A</c:v>
                </c:pt>
                <c:pt idx="7">
                  <c:v>0</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0.13</c:v>
                </c:pt>
                <c:pt idx="2">
                  <c:v>#N/A</c:v>
                </c:pt>
                <c:pt idx="3">
                  <c:v>0.06</c:v>
                </c:pt>
                <c:pt idx="4">
                  <c:v>#N/A</c:v>
                </c:pt>
                <c:pt idx="5">
                  <c:v>0.69</c:v>
                </c:pt>
                <c:pt idx="6">
                  <c:v>#N/A</c:v>
                </c:pt>
                <c:pt idx="7">
                  <c:v>0.43</c:v>
                </c:pt>
                <c:pt idx="8">
                  <c:v>#N/A</c:v>
                </c:pt>
                <c:pt idx="9">
                  <c:v>0.51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1.32</c:v>
                </c:pt>
                <c:pt idx="2">
                  <c:v>#N/A</c:v>
                </c:pt>
                <c:pt idx="3">
                  <c:v>0.88</c:v>
                </c:pt>
                <c:pt idx="4">
                  <c:v>#N/A</c:v>
                </c:pt>
                <c:pt idx="5">
                  <c:v>0.55000000000000004</c:v>
                </c:pt>
                <c:pt idx="6">
                  <c:v>#N/A</c:v>
                </c:pt>
                <c:pt idx="7">
                  <c:v>0.78</c:v>
                </c:pt>
                <c:pt idx="8">
                  <c:v>#N/A</c:v>
                </c:pt>
                <c:pt idx="9">
                  <c:v>1.03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10.54</c:v>
                </c:pt>
                <c:pt idx="2">
                  <c:v>#N/A</c:v>
                </c:pt>
                <c:pt idx="3">
                  <c:v>5.23</c:v>
                </c:pt>
                <c:pt idx="4">
                  <c:v>#N/A</c:v>
                </c:pt>
                <c:pt idx="5">
                  <c:v>3</c:v>
                </c:pt>
                <c:pt idx="6">
                  <c:v>#N/A</c:v>
                </c:pt>
                <c:pt idx="7">
                  <c:v>5.44</c:v>
                </c:pt>
                <c:pt idx="8">
                  <c:v>#N/A</c:v>
                </c:pt>
                <c:pt idx="9">
                  <c:v>3.54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3.68</c:v>
                </c:pt>
                <c:pt idx="2">
                  <c:v>#N/A</c:v>
                </c:pt>
                <c:pt idx="3">
                  <c:v>3.72</c:v>
                </c:pt>
                <c:pt idx="4">
                  <c:v>#N/A</c:v>
                </c:pt>
                <c:pt idx="5">
                  <c:v>3.58</c:v>
                </c:pt>
                <c:pt idx="6">
                  <c:v>#N/A</c:v>
                </c:pt>
                <c:pt idx="7">
                  <c:v>4.1100000000000003</c:v>
                </c:pt>
                <c:pt idx="8">
                  <c:v>#N/A</c:v>
                </c:pt>
                <c:pt idx="9">
                  <c:v>4.25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3164544"/>
        <c:axId val="143166080"/>
      </c:barChart>
      <c:catAx>
        <c:axId val="14316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166080"/>
        <c:crosses val="autoZero"/>
        <c:auto val="1"/>
        <c:lblAlgn val="ctr"/>
        <c:lblOffset val="100"/>
        <c:tickLblSkip val="1"/>
        <c:tickMarkSkip val="1"/>
        <c:noMultiLvlLbl val="0"/>
      </c:catAx>
      <c:valAx>
        <c:axId val="143166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64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2628</c:v>
                </c:pt>
                <c:pt idx="5">
                  <c:v>2622</c:v>
                </c:pt>
                <c:pt idx="8">
                  <c:v>2637</c:v>
                </c:pt>
                <c:pt idx="11">
                  <c:v>2560</c:v>
                </c:pt>
                <c:pt idx="14">
                  <c:v>2598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2</c:v>
                </c:pt>
                <c:pt idx="12">
                  <c:v>22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833</c:v>
                </c:pt>
                <c:pt idx="3">
                  <c:v>869</c:v>
                </c:pt>
                <c:pt idx="6">
                  <c:v>841</c:v>
                </c:pt>
                <c:pt idx="9">
                  <c:v>832</c:v>
                </c:pt>
                <c:pt idx="12">
                  <c:v>836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3245</c:v>
                </c:pt>
                <c:pt idx="3">
                  <c:v>3091</c:v>
                </c:pt>
                <c:pt idx="6">
                  <c:v>3049</c:v>
                </c:pt>
                <c:pt idx="9">
                  <c:v>2837</c:v>
                </c:pt>
                <c:pt idx="12">
                  <c:v>2945</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5689344"/>
        <c:axId val="13569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1450</c:v>
                </c:pt>
                <c:pt idx="2">
                  <c:v>#N/A</c:v>
                </c:pt>
                <c:pt idx="3">
                  <c:v>#N/A</c:v>
                </c:pt>
                <c:pt idx="4">
                  <c:v>1338</c:v>
                </c:pt>
                <c:pt idx="5">
                  <c:v>#N/A</c:v>
                </c:pt>
                <c:pt idx="6">
                  <c:v>#N/A</c:v>
                </c:pt>
                <c:pt idx="7">
                  <c:v>1253</c:v>
                </c:pt>
                <c:pt idx="8">
                  <c:v>#N/A</c:v>
                </c:pt>
                <c:pt idx="9">
                  <c:v>#N/A</c:v>
                </c:pt>
                <c:pt idx="10">
                  <c:v>1111</c:v>
                </c:pt>
                <c:pt idx="11">
                  <c:v>#N/A</c:v>
                </c:pt>
                <c:pt idx="12">
                  <c:v>#N/A</c:v>
                </c:pt>
                <c:pt idx="13">
                  <c:v>1205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5689344"/>
        <c:axId val="135691264"/>
      </c:lineChart>
      <c:catAx>
        <c:axId val="13568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91264"/>
        <c:crosses val="autoZero"/>
        <c:auto val="1"/>
        <c:lblAlgn val="ctr"/>
        <c:lblOffset val="100"/>
        <c:tickLblSkip val="1"/>
        <c:tickMarkSkip val="1"/>
        <c:noMultiLvlLbl val="0"/>
      </c:catAx>
      <c:valAx>
        <c:axId val="13569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68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22354</c:v>
                </c:pt>
                <c:pt idx="5">
                  <c:v>22321</c:v>
                </c:pt>
                <c:pt idx="8">
                  <c:v>22054</c:v>
                </c:pt>
                <c:pt idx="11">
                  <c:v>23082</c:v>
                </c:pt>
                <c:pt idx="14">
                  <c:v>23764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3347</c:v>
                </c:pt>
                <c:pt idx="5">
                  <c:v>1453</c:v>
                </c:pt>
                <c:pt idx="8">
                  <c:v>1393</c:v>
                </c:pt>
                <c:pt idx="11">
                  <c:v>1847</c:v>
                </c:pt>
                <c:pt idx="14">
                  <c:v>2112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2669</c:v>
                </c:pt>
                <c:pt idx="5">
                  <c:v>3528</c:v>
                </c:pt>
                <c:pt idx="8">
                  <c:v>3552</c:v>
                </c:pt>
                <c:pt idx="11">
                  <c:v>3572</c:v>
                </c:pt>
                <c:pt idx="14">
                  <c:v>3836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2132</c:v>
                </c:pt>
                <c:pt idx="3">
                  <c:v>2150</c:v>
                </c:pt>
                <c:pt idx="6">
                  <c:v>2059</c:v>
                </c:pt>
                <c:pt idx="9">
                  <c:v>2000</c:v>
                </c:pt>
                <c:pt idx="12">
                  <c:v>1994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4122</c:v>
                </c:pt>
                <c:pt idx="3">
                  <c:v>3415</c:v>
                </c:pt>
                <c:pt idx="6">
                  <c:v>3164</c:v>
                </c:pt>
                <c:pt idx="9">
                  <c:v>2883</c:v>
                </c:pt>
                <c:pt idx="12">
                  <c:v>2796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14</c:v>
                </c:pt>
                <c:pt idx="6">
                  <c:v>243</c:v>
                </c:pt>
                <c:pt idx="9">
                  <c:v>1091</c:v>
                </c:pt>
                <c:pt idx="12">
                  <c:v>1943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8794</c:v>
                </c:pt>
                <c:pt idx="3">
                  <c:v>8759</c:v>
                </c:pt>
                <c:pt idx="6">
                  <c:v>8138</c:v>
                </c:pt>
                <c:pt idx="9">
                  <c:v>7724</c:v>
                </c:pt>
                <c:pt idx="12">
                  <c:v>7150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25404</c:v>
                </c:pt>
                <c:pt idx="3">
                  <c:v>24977</c:v>
                </c:pt>
                <c:pt idx="6">
                  <c:v>24048</c:v>
                </c:pt>
                <c:pt idx="9">
                  <c:v>25250</c:v>
                </c:pt>
                <c:pt idx="12">
                  <c:v>26440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3613952"/>
        <c:axId val="143615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12082</c:v>
                </c:pt>
                <c:pt idx="2">
                  <c:v>#N/A</c:v>
                </c:pt>
                <c:pt idx="3">
                  <c:v>#N/A</c:v>
                </c:pt>
                <c:pt idx="4">
                  <c:v>12012</c:v>
                </c:pt>
                <c:pt idx="5">
                  <c:v>#N/A</c:v>
                </c:pt>
                <c:pt idx="6">
                  <c:v>#N/A</c:v>
                </c:pt>
                <c:pt idx="7">
                  <c:v>10654</c:v>
                </c:pt>
                <c:pt idx="8">
                  <c:v>#N/A</c:v>
                </c:pt>
                <c:pt idx="9">
                  <c:v>#N/A</c:v>
                </c:pt>
                <c:pt idx="10">
                  <c:v>10447</c:v>
                </c:pt>
                <c:pt idx="11">
                  <c:v>#N/A</c:v>
                </c:pt>
                <c:pt idx="12">
                  <c:v>#N/A</c:v>
                </c:pt>
                <c:pt idx="13">
                  <c:v>10613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3613952"/>
        <c:axId val="143615872"/>
      </c:lineChart>
      <c:catAx>
        <c:axId val="14361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615872"/>
        <c:crosses val="autoZero"/>
        <c:auto val="1"/>
        <c:lblAlgn val="ctr"/>
        <c:lblOffset val="100"/>
        <c:tickLblSkip val="1"/>
        <c:tickMarkSkip val="1"/>
        <c:noMultiLvlLbl val="0"/>
      </c:catAx>
      <c:valAx>
        <c:axId val="14361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1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54.1</c:v>
                </c:pt>
              </c:numCache>
            </c:numRef>
          </c:xVal>
          <c:yVal>
            <c:numRef>
              <c:f>公会計指標分析・財政指標組合せ分析表!$K$51:$O$51</c:f>
              <c:numCache>
                <c:formatCode>#,##0.0;"▲ "#,##0.0</c:formatCode>
                <c:ptCount val="5"/>
                <c:pt idx="3">
                  <c:v>119.7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3229696"/>
        <c:axId val="143231616"/>
      </c:scatterChart>
      <c:valAx>
        <c:axId val="143229696"/>
        <c:scaling>
          <c:orientation val="minMax"/>
          <c:max val="54.2"/>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231616"/>
        <c:crosses val="autoZero"/>
        <c:crossBetween val="midCat"/>
      </c:valAx>
      <c:valAx>
        <c:axId val="143231616"/>
        <c:scaling>
          <c:orientation val="minMax"/>
          <c:max val="130"/>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229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524112153559464E-2"/>
                  <c:y val="-6.2527233115468414E-2"/>
                </c:manualLayout>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2.388681237006797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16.399999999999999</c:v>
                </c:pt>
                <c:pt idx="1">
                  <c:v>16.5</c:v>
                </c:pt>
                <c:pt idx="2">
                  <c:v>15.4</c:v>
                </c:pt>
                <c:pt idx="3">
                  <c:v>14.1</c:v>
                </c:pt>
                <c:pt idx="4">
                  <c:v>13.9</c:v>
                </c:pt>
              </c:numCache>
            </c:numRef>
          </c:xVal>
          <c:yVal>
            <c:numRef>
              <c:f>公会計指標分析・財政指標組合せ分析表!$K$73:$O$73</c:f>
              <c:numCache>
                <c:formatCode>#,##0.0;"▲ "#,##0.0</c:formatCode>
                <c:ptCount val="5"/>
                <c:pt idx="0">
                  <c:v>137.19999999999999</c:v>
                </c:pt>
                <c:pt idx="1">
                  <c:v>135.19999999999999</c:v>
                </c:pt>
                <c:pt idx="2">
                  <c:v>125.3</c:v>
                </c:pt>
                <c:pt idx="3">
                  <c:v>119.7</c:v>
                </c:pt>
                <c:pt idx="4">
                  <c:v>126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44134912"/>
        <c:axId val="144136832"/>
      </c:scatterChart>
      <c:valAx>
        <c:axId val="144134912"/>
        <c:scaling>
          <c:orientation val="minMax"/>
          <c:max val="17.100000000000001"/>
          <c:min val="9.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4136832"/>
        <c:crosses val="autoZero"/>
        <c:crossBetween val="midCat"/>
      </c:valAx>
      <c:valAx>
        <c:axId val="144136832"/>
        <c:scaling>
          <c:orientation val="minMax"/>
          <c:max val="151"/>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4134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市全体の公共事業の継続的な縮小により市債の新規発行を抑制するとともに、市債発行にあたっては交付税算入割合の大きい事業債の活用に努めてきた。その結果、</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年度以降においては</a:t>
          </a:r>
          <a:r>
            <a:rPr lang="ja-JP" altLang="ja-JP" sz="1100" b="0" i="0" baseline="0">
              <a:solidFill>
                <a:schemeClr val="dk1"/>
              </a:solidFill>
              <a:effectLst/>
              <a:latin typeface="+mn-lt"/>
              <a:ea typeface="+mn-ea"/>
              <a:cs typeface="+mn-cs"/>
            </a:rPr>
            <a:t>元利償還金等の額及び実質公債費比率の分子の額は</a:t>
          </a:r>
          <a:r>
            <a:rPr lang="ja-JP" altLang="en-US" sz="1100" b="0" i="0" baseline="0">
              <a:solidFill>
                <a:schemeClr val="dk1"/>
              </a:solidFill>
              <a:effectLst/>
              <a:latin typeface="+mn-lt"/>
              <a:ea typeface="+mn-ea"/>
              <a:cs typeface="+mn-cs"/>
            </a:rPr>
            <a:t>年々徐々に</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してきていたものの、平成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年度の実質公債費率は上昇する結果となった。これは１点目として元利償還額が増加したことと、２点目として平成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年度から公債費削減のため市債の据置期間及び償還期間の短縮を図ったことにより、一部の市債において平成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年度から元金償還が開始となったが、それらの償還に係る交付税算入が後年になるなどの影響によるものである。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も、一般会計、企業会計ともに緊急度・優先度等の的確な把握に基づく事業の選択と計画的実施の徹底等による起債に大きく頼ることのない財政運営と、有利な事業債の活用等により、実質的な公債費の削減に努め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一般会計、特別会計ともに普通建設事業の縮小などにより市債の新規発行を抑制し、市債残高の縮減に努めてきた。また、職員定数の適正化により、職員数の削減を図り、土地開発公社については、経営健全化計画に基づき公社の負債の縮減に努めた。その結果、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年度から将来負担額、将来負担比率とも</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減少し続けてい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しかしながら平成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年度においては、南和広域医療企業団の病院整備事業、</a:t>
          </a:r>
          <a:r>
            <a:rPr kumimoji="1" lang="ja-JP" altLang="ja-JP" sz="1100">
              <a:solidFill>
                <a:schemeClr val="dk1"/>
              </a:solidFill>
              <a:effectLst/>
              <a:latin typeface="+mn-lt"/>
              <a:ea typeface="+mn-ea"/>
              <a:cs typeface="+mn-cs"/>
            </a:rPr>
            <a:t>やまと広域</a:t>
          </a:r>
          <a:r>
            <a:rPr kumimoji="1" lang="ja-JP" altLang="en-US" sz="1100">
              <a:solidFill>
                <a:schemeClr val="dk1"/>
              </a:solidFill>
              <a:effectLst/>
              <a:latin typeface="+mn-lt"/>
              <a:ea typeface="+mn-ea"/>
              <a:cs typeface="+mn-cs"/>
            </a:rPr>
            <a:t>環境</a:t>
          </a:r>
          <a:r>
            <a:rPr kumimoji="1" lang="ja-JP" altLang="ja-JP" sz="1100">
              <a:solidFill>
                <a:schemeClr val="dk1"/>
              </a:solidFill>
              <a:effectLst/>
              <a:latin typeface="+mn-lt"/>
              <a:ea typeface="+mn-ea"/>
              <a:cs typeface="+mn-cs"/>
            </a:rPr>
            <a:t>衛生事務組合における広域塵芥処理施設建設</a:t>
          </a:r>
          <a:r>
            <a:rPr kumimoji="1" lang="ja-JP" altLang="en-US" sz="1100">
              <a:solidFill>
                <a:schemeClr val="dk1"/>
              </a:solidFill>
              <a:effectLst/>
              <a:latin typeface="+mn-lt"/>
              <a:ea typeface="+mn-ea"/>
              <a:cs typeface="+mn-cs"/>
            </a:rPr>
            <a:t>事業等における市債発行額の増加により将来負担率は増加となった。</a:t>
          </a:r>
          <a:r>
            <a:rPr lang="ja-JP" altLang="ja-JP" sz="1100" b="0" i="0" baseline="0">
              <a:solidFill>
                <a:schemeClr val="dk1"/>
              </a:solidFill>
              <a:effectLst/>
              <a:latin typeface="+mn-lt"/>
              <a:ea typeface="+mn-ea"/>
              <a:cs typeface="+mn-cs"/>
            </a:rPr>
            <a:t>今後、大規模な施設整備事業の実施が複数予定されているが、後世への負担を少しでも軽減するよう、新規事業等の厳しい選択と計画的な事業実施等による市債新規発行の抑制</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交付税算入率の高い</a:t>
          </a:r>
          <a:r>
            <a:rPr lang="ja-JP" altLang="en-US" sz="1100" b="0" i="0" baseline="0">
              <a:solidFill>
                <a:schemeClr val="dk1"/>
              </a:solidFill>
              <a:effectLst/>
              <a:latin typeface="+mn-lt"/>
              <a:ea typeface="+mn-ea"/>
              <a:cs typeface="+mn-cs"/>
            </a:rPr>
            <a:t>市債</a:t>
          </a:r>
          <a:r>
            <a:rPr lang="ja-JP" altLang="ja-JP" sz="1100" b="0" i="0" baseline="0">
              <a:solidFill>
                <a:schemeClr val="dk1"/>
              </a:solidFill>
              <a:effectLst/>
              <a:latin typeface="+mn-lt"/>
              <a:ea typeface="+mn-ea"/>
              <a:cs typeface="+mn-cs"/>
            </a:rPr>
            <a:t>の活用、職員定数の適正化、土地開発公社の健全化を継続して行い、将来負担の縮減・抑制、財政の健全化を図っていく。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31,911
31,638
292.02
20,907,634
20,421,678
385,087
10,856,228
26,440,362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年間の計画で公共施設等の延床面積を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％削減するという目標を掲げ、</a:t>
          </a:r>
          <a:r>
            <a:rPr lang="ja-JP" altLang="ja-JP" sz="1100" b="0" i="0" baseline="0">
              <a:solidFill>
                <a:schemeClr val="dk1"/>
              </a:solidFill>
              <a:effectLst/>
              <a:latin typeface="+mn-lt"/>
              <a:ea typeface="+mn-ea"/>
              <a:cs typeface="+mn-cs"/>
            </a:rPr>
            <a:t>公共施設等のありかたについて方向性を定めている。有形固定資産減価償却率については、類似団体平均と比較すると少し高くなっている。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121920</xdr:rowOff>
    </xdr:from>
    <xdr:to>
      <xdr:col>3</xdr:col>
      <xdr:colOff>511175</xdr:colOff>
      <xdr:row>31</xdr:row>
      <xdr:rowOff>52070</xdr:rowOff>
    </xdr:to>
    <xdr:sp macro="" textlink="">
      <xdr:nvSpPr>
        <xdr:cNvPr id="77" name="円/楕円 76"/>
        <xdr:cNvSpPr/>
      </xdr:nvSpPr>
      <xdr:spPr>
        <a:xfrm>
          <a:off x="4000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78"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68597</xdr:rowOff>
    </xdr:from>
    <xdr:ext cx="405111" cy="259045"/>
    <xdr:sp macro="" textlink="">
      <xdr:nvSpPr>
        <xdr:cNvPr id="79" name="n_1mainValue有形固定資産減価償却率"/>
        <xdr:cNvSpPr txBox="1"/>
      </xdr:nvSpPr>
      <xdr:spPr>
        <a:xfrm>
          <a:off x="3836043"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31,911
31,638
292.02
20,907,634
20,421,678
385,087
10,856,228
26,440,362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82550</xdr:rowOff>
    </xdr:from>
    <xdr:to>
      <xdr:col>5</xdr:col>
      <xdr:colOff>409575</xdr:colOff>
      <xdr:row>37</xdr:row>
      <xdr:rowOff>12700</xdr:rowOff>
    </xdr:to>
    <xdr:sp macro="" textlink="">
      <xdr:nvSpPr>
        <xdr:cNvPr id="66" name="円/楕円 65"/>
        <xdr:cNvSpPr/>
      </xdr:nvSpPr>
      <xdr:spPr>
        <a:xfrm>
          <a:off x="3746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29227</xdr:rowOff>
    </xdr:from>
    <xdr:ext cx="405111" cy="259045"/>
    <xdr:sp macro="" textlink="">
      <xdr:nvSpPr>
        <xdr:cNvPr id="68" name="n_1mainValue【道路】&#10;有形固定資産減価償却率"/>
        <xdr:cNvSpPr txBox="1"/>
      </xdr:nvSpPr>
      <xdr:spPr>
        <a:xfrm>
          <a:off x="3582043"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158674</xdr:rowOff>
    </xdr:from>
    <xdr:to>
      <xdr:col>14</xdr:col>
      <xdr:colOff>79375</xdr:colOff>
      <xdr:row>38</xdr:row>
      <xdr:rowOff>88824</xdr:rowOff>
    </xdr:to>
    <xdr:sp macro="" textlink="">
      <xdr:nvSpPr>
        <xdr:cNvPr id="103" name="円/楕円 102"/>
        <xdr:cNvSpPr/>
      </xdr:nvSpPr>
      <xdr:spPr>
        <a:xfrm>
          <a:off x="9588500" y="650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4"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105351</xdr:rowOff>
    </xdr:from>
    <xdr:ext cx="534377" cy="259045"/>
    <xdr:sp macro="" textlink="">
      <xdr:nvSpPr>
        <xdr:cNvPr id="105" name="n_1mainValue【道路】&#10;一人当たり延長"/>
        <xdr:cNvSpPr txBox="1"/>
      </xdr:nvSpPr>
      <xdr:spPr>
        <a:xfrm>
          <a:off x="9359410" y="627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116840</xdr:rowOff>
    </xdr:from>
    <xdr:to>
      <xdr:col>5</xdr:col>
      <xdr:colOff>409575</xdr:colOff>
      <xdr:row>62</xdr:row>
      <xdr:rowOff>46990</xdr:rowOff>
    </xdr:to>
    <xdr:sp macro="" textlink="">
      <xdr:nvSpPr>
        <xdr:cNvPr id="143" name="円/楕円 142"/>
        <xdr:cNvSpPr/>
      </xdr:nvSpPr>
      <xdr:spPr>
        <a:xfrm>
          <a:off x="3746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38117</xdr:rowOff>
    </xdr:from>
    <xdr:ext cx="405111" cy="259045"/>
    <xdr:sp macro="" textlink="">
      <xdr:nvSpPr>
        <xdr:cNvPr id="145" name="n_1mainValue【橋りょう・トンネル】&#10;有形固定資産減価償却率"/>
        <xdr:cNvSpPr txBox="1"/>
      </xdr:nvSpPr>
      <xdr:spPr>
        <a:xfrm>
          <a:off x="3582043"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41177</xdr:rowOff>
    </xdr:from>
    <xdr:to>
      <xdr:col>14</xdr:col>
      <xdr:colOff>79375</xdr:colOff>
      <xdr:row>57</xdr:row>
      <xdr:rowOff>142777</xdr:rowOff>
    </xdr:to>
    <xdr:sp macro="" textlink="">
      <xdr:nvSpPr>
        <xdr:cNvPr id="182" name="円/楕円 181"/>
        <xdr:cNvSpPr/>
      </xdr:nvSpPr>
      <xdr:spPr>
        <a:xfrm>
          <a:off x="9588500" y="98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159304</xdr:rowOff>
    </xdr:from>
    <xdr:ext cx="599010" cy="259045"/>
    <xdr:sp macro="" textlink="">
      <xdr:nvSpPr>
        <xdr:cNvPr id="184" name="n_1mainValue【橋りょう・トンネル】&#10;一人当たり有形固定資産（償却資産）額"/>
        <xdr:cNvSpPr txBox="1"/>
      </xdr:nvSpPr>
      <xdr:spPr>
        <a:xfrm>
          <a:off x="9327094" y="958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74168</xdr:rowOff>
    </xdr:from>
    <xdr:to>
      <xdr:col>5</xdr:col>
      <xdr:colOff>409575</xdr:colOff>
      <xdr:row>84</xdr:row>
      <xdr:rowOff>4318</xdr:rowOff>
    </xdr:to>
    <xdr:sp macro="" textlink="">
      <xdr:nvSpPr>
        <xdr:cNvPr id="220" name="円/楕円 219"/>
        <xdr:cNvSpPr/>
      </xdr:nvSpPr>
      <xdr:spPr>
        <a:xfrm>
          <a:off x="3746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1"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166895</xdr:rowOff>
    </xdr:from>
    <xdr:ext cx="405111" cy="259045"/>
    <xdr:sp macro="" textlink="">
      <xdr:nvSpPr>
        <xdr:cNvPr id="222" name="n_1mainValue【公営住宅】&#10;有形固定資産減価償却率"/>
        <xdr:cNvSpPr txBox="1"/>
      </xdr:nvSpPr>
      <xdr:spPr>
        <a:xfrm>
          <a:off x="3582043"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31" name="正方形/長方形 23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32" name="正方形/長方形 23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33" name="正方形/長方形 23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34" name="正方形/長方形 23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35" name="正方形/長方形 23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36" name="正方形/長方形 23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37" name="正方形/長方形 23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38" name="正方形/長方形 23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6" name="正方形/長方形 24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47" name="正方形/長方形 2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48" name="正方形/長方形 2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49" name="正方形/長方形 2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50" name="正方形/長方形 2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51" name="正方形/長方形 2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52" name="正方形/長方形 2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53" name="正方形/長方形 2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54" name="正方形/長方形 2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55" name="テキスト ボックス 2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56" name="直線コネクタ 2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57" name="テキスト ボックス 2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58" name="直線コネクタ 25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59" name="テキスト ボックス 25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60" name="直線コネクタ 25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61" name="テキスト ボックス 26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62" name="直線コネクタ 26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63" name="テキスト ボックス 26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64" name="直線コネクタ 26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65" name="テキスト ボックス 26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66" name="直線コネクタ 26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67" name="テキスト ボックス 26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68" name="直線コネクタ 26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69" name="テキスト ボックス 26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7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271" name="直線コネクタ 270"/>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272"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273" name="直線コネクタ 272"/>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274"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275" name="直線コネクタ 27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276"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277" name="フローチャート : 判断 276"/>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278" name="フローチャート : 判断 277"/>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79" name="テキスト ボックス 2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80" name="テキスト ボックス 2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81" name="テキスト ボックス 2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82" name="テキスト ボックス 2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83" name="テキスト ボックス 2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34925</xdr:rowOff>
    </xdr:from>
    <xdr:to>
      <xdr:col>22</xdr:col>
      <xdr:colOff>415925</xdr:colOff>
      <xdr:row>34</xdr:row>
      <xdr:rowOff>136525</xdr:rowOff>
    </xdr:to>
    <xdr:sp macro="" textlink="">
      <xdr:nvSpPr>
        <xdr:cNvPr id="284" name="円/楕円 283"/>
        <xdr:cNvSpPr/>
      </xdr:nvSpPr>
      <xdr:spPr>
        <a:xfrm>
          <a:off x="1543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285"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153052</xdr:rowOff>
    </xdr:from>
    <xdr:ext cx="405111" cy="259045"/>
    <xdr:sp macro="" textlink="">
      <xdr:nvSpPr>
        <xdr:cNvPr id="286" name="n_1mainValue【認定こども園・幼稚園・保育所】&#10;有形固定資産減価償却率"/>
        <xdr:cNvSpPr txBox="1"/>
      </xdr:nvSpPr>
      <xdr:spPr>
        <a:xfrm>
          <a:off x="15266043"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87" name="正方形/長方形 2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8" name="正方形/長方形 2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9" name="正方形/長方形 2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0" name="正方形/長方形 2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1" name="正方形/長方形 2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2" name="正方形/長方形 2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3" name="正方形/長方形 2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4" name="正方形/長方形 29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5" name="正方形/長方形 2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6" name="正方形/長方形 2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7" name="正方形/長方形 2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8" name="正方形/長方形 2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9" name="正方形/長方形 2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0" name="正方形/長方形 2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1" name="正方形/長方形 3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2" name="正方形/長方形 3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3" name="テキスト ボックス 3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4" name="直線コネクタ 3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5" name="テキスト ボックス 30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6" name="直線コネクタ 30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7" name="テキスト ボックス 30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8" name="直線コネクタ 30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09" name="テキスト ボックス 30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10" name="直線コネクタ 30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11" name="テキスト ボックス 31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12" name="直線コネクタ 31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13" name="テキスト ボックス 31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4" name="直線コネクタ 31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15" name="テキスト ボックス 31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1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17" name="直線コネクタ 31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1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19" name="直線コネクタ 31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2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21" name="直線コネクタ 32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2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23" name="フローチャート : 判断 32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24" name="フローチャート : 判断 32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5" name="テキスト ボックス 3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6" name="テキスト ボックス 3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7" name="テキスト ボックス 3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8" name="テキスト ボックス 3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9" name="テキスト ボックス 3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45212</xdr:rowOff>
    </xdr:from>
    <xdr:to>
      <xdr:col>22</xdr:col>
      <xdr:colOff>415925</xdr:colOff>
      <xdr:row>59</xdr:row>
      <xdr:rowOff>146812</xdr:rowOff>
    </xdr:to>
    <xdr:sp macro="" textlink="">
      <xdr:nvSpPr>
        <xdr:cNvPr id="330" name="円/楕円 329"/>
        <xdr:cNvSpPr/>
      </xdr:nvSpPr>
      <xdr:spPr>
        <a:xfrm>
          <a:off x="15430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49039</xdr:rowOff>
    </xdr:from>
    <xdr:ext cx="405111" cy="259045"/>
    <xdr:sp macro="" textlink="">
      <xdr:nvSpPr>
        <xdr:cNvPr id="331"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137939</xdr:rowOff>
    </xdr:from>
    <xdr:ext cx="405111" cy="259045"/>
    <xdr:sp macro="" textlink="">
      <xdr:nvSpPr>
        <xdr:cNvPr id="332" name="n_1mainValue【学校施設】&#10;有形固定資産減価償却率"/>
        <xdr:cNvSpPr txBox="1"/>
      </xdr:nvSpPr>
      <xdr:spPr>
        <a:xfrm>
          <a:off x="15266043"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3" name="正方形/長方形 3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4" name="正方形/長方形 33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5" name="正方形/長方形 33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6" name="正方形/長方形 33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7" name="正方形/長方形 33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8" name="正方形/長方形 33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9" name="正方形/長方形 33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0" name="正方形/長方形 33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41" name="正方形/長方形 34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42" name="正方形/長方形 34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43" name="正方形/長方形 34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44" name="正方形/長方形 34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45" name="正方形/長方形 34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46" name="正方形/長方形 34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47" name="正方形/長方形 34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48" name="正方形/長方形 34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49" name="テキスト ボックス 34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50" name="直線コネクタ 34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51" name="テキスト ボックス 35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52" name="直線コネクタ 35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53" name="テキスト ボックス 35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54" name="直線コネクタ 35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55" name="テキスト ボックス 35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56" name="直線コネクタ 35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57" name="テキスト ボックス 35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58" name="直線コネクタ 35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59" name="テキスト ボックス 35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60" name="直線コネクタ 35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61" name="テキスト ボックス 36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62" name="直線コネクタ 36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63" name="テキスト ボックス 36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6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365" name="直線コネクタ 364"/>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366"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367" name="直線コネクタ 366"/>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368"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369" name="直線コネクタ 368"/>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370"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371" name="フローチャート : 判断 370"/>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372" name="フローチャート : 判断 371"/>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73" name="テキスト ボックス 3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74" name="テキスト ボックス 3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75" name="テキスト ボックス 3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76" name="テキスト ボックス 3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77" name="テキスト ボックス 3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95886</xdr:rowOff>
    </xdr:from>
    <xdr:to>
      <xdr:col>22</xdr:col>
      <xdr:colOff>415925</xdr:colOff>
      <xdr:row>83</xdr:row>
      <xdr:rowOff>26036</xdr:rowOff>
    </xdr:to>
    <xdr:sp macro="" textlink="">
      <xdr:nvSpPr>
        <xdr:cNvPr id="378" name="円/楕円 377"/>
        <xdr:cNvSpPr/>
      </xdr:nvSpPr>
      <xdr:spPr>
        <a:xfrm>
          <a:off x="15430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379"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42563</xdr:rowOff>
    </xdr:from>
    <xdr:ext cx="405111" cy="259045"/>
    <xdr:sp macro="" textlink="">
      <xdr:nvSpPr>
        <xdr:cNvPr id="380" name="n_1mainValue【児童館】&#10;有形固定資産減価償却率"/>
        <xdr:cNvSpPr txBox="1"/>
      </xdr:nvSpPr>
      <xdr:spPr>
        <a:xfrm>
          <a:off x="15266043"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81" name="正方形/長方形 3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2" name="正方形/長方形 3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3" name="正方形/長方形 3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4" name="正方形/長方形 3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85" name="正方形/長方形 3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6" name="正方形/長方形 3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7" name="正方形/長方形 3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8" name="正方形/長方形 38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89" name="正方形/長方形 3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0" name="正方形/長方形 3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1" name="正方形/長方形 3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2" name="正方形/長方形 3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3" name="正方形/長方形 3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4" name="正方形/長方形 3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5" name="正方形/長方形 3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96" name="正方形/長方形 39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7" name="テキスト ボックス 39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8" name="直線コネクタ 39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9" name="テキスト ボックス 39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00" name="直線コネクタ 3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01" name="テキスト ボックス 400"/>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02" name="直線コネクタ 4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03" name="テキスト ボックス 4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04" name="直線コネクタ 4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05" name="テキスト ボックス 4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06" name="直線コネクタ 4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07" name="テキスト ボックス 4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08" name="直線コネクタ 4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09" name="テキスト ボックス 4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10" name="直線コネクタ 4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11" name="テキスト ボックス 410"/>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2" name="直線コネクタ 4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3" name="テキスト ボックス 4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15" name="直線コネクタ 414"/>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16"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17" name="直線コネクタ 416"/>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18"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19" name="直線コネクタ 418"/>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20"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21" name="フローチャート : 判断 420"/>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422" name="フローチャート : 判断 421"/>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3" name="テキスト ボックス 4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4" name="テキスト ボックス 4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5" name="テキスト ボックス 4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6" name="テキスト ボックス 4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27" name="テキスト ボックス 4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77651</xdr:rowOff>
    </xdr:from>
    <xdr:to>
      <xdr:col>22</xdr:col>
      <xdr:colOff>415925</xdr:colOff>
      <xdr:row>107</xdr:row>
      <xdr:rowOff>7801</xdr:rowOff>
    </xdr:to>
    <xdr:sp macro="" textlink="">
      <xdr:nvSpPr>
        <xdr:cNvPr id="428" name="円/楕円 427"/>
        <xdr:cNvSpPr/>
      </xdr:nvSpPr>
      <xdr:spPr>
        <a:xfrm>
          <a:off x="15430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429"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170378</xdr:rowOff>
    </xdr:from>
    <xdr:ext cx="405111" cy="259045"/>
    <xdr:sp macro="" textlink="">
      <xdr:nvSpPr>
        <xdr:cNvPr id="430" name="n_1mainValue【公民館】&#10;有形固定資産減価償却率"/>
        <xdr:cNvSpPr txBox="1"/>
      </xdr:nvSpPr>
      <xdr:spPr>
        <a:xfrm>
          <a:off x="15266043"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1" name="正方形/長方形 4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2" name="正方形/長方形 4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3" name="正方形/長方形 4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4" name="正方形/長方形 4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5" name="正方形/長方形 4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6" name="正方形/長方形 4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7" name="正方形/長方形 4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38" name="正方形/長方形 43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39" name="正方形/長方形 4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40" name="正方形/長方形 4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41" name="テキスト ボックス 4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情報から見ると、類似団体と比較して減価償却が進んでいないように見えるが、公民館などは類似団体と比較して施設数が多く、同時期に建設しているため、近い将来同時期にまとまった財政負担が必要とな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31,911
31,638
292.02
20,907,634
20,421,678
385,087
10,856,228
26,440,362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169092</xdr:rowOff>
    </xdr:from>
    <xdr:to>
      <xdr:col>5</xdr:col>
      <xdr:colOff>409575</xdr:colOff>
      <xdr:row>35</xdr:row>
      <xdr:rowOff>99242</xdr:rowOff>
    </xdr:to>
    <xdr:sp macro="" textlink="">
      <xdr:nvSpPr>
        <xdr:cNvPr id="72" name="円/楕円 71"/>
        <xdr:cNvSpPr/>
      </xdr:nvSpPr>
      <xdr:spPr>
        <a:xfrm>
          <a:off x="3746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115769</xdr:rowOff>
    </xdr:from>
    <xdr:ext cx="405111" cy="259045"/>
    <xdr:sp macro="" textlink="">
      <xdr:nvSpPr>
        <xdr:cNvPr id="73" name="n_1mainValue【図書館】&#10;有形固定資産減価償却率"/>
        <xdr:cNvSpPr txBox="1"/>
      </xdr:nvSpPr>
      <xdr:spPr>
        <a:xfrm>
          <a:off x="3582043"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82" name="正方形/長方形 8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83" name="正方形/長方形 8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84" name="正方形/長方形 8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85" name="正方形/長方形 8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86" name="正方形/長方形 8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87" name="正方形/長方形 8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88" name="正方形/長方形 8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89" name="正方形/長方形 8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90" name="テキスト ボックス 8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91" name="直線コネクタ 9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92" name="テキスト ボックス 9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93" name="直線コネクタ 9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94" name="テキスト ボックス 9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95" name="直線コネクタ 9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96" name="テキスト ボックス 9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97" name="直線コネクタ 9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98" name="テキスト ボックス 9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99" name="直線コネクタ 9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00" name="テキスト ボックス 9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01" name="直線コネクタ 10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02" name="テキスト ボックス 10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03" name="直線コネクタ 10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04" name="テキスト ボックス 10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0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06" name="直線コネクタ 105"/>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07"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08" name="直線コネクタ 107"/>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09"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10" name="直線コネクタ 109"/>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11"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12" name="フローチャート : 判断 111"/>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13" name="フローチャート : 判断 112"/>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14"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15" name="テキスト ボックス 11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16" name="テキスト ボックス 11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17" name="テキスト ボックス 11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18" name="テキスト ボックス 11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19" name="テキスト ボックス 11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120650</xdr:rowOff>
    </xdr:from>
    <xdr:to>
      <xdr:col>5</xdr:col>
      <xdr:colOff>409575</xdr:colOff>
      <xdr:row>59</xdr:row>
      <xdr:rowOff>50800</xdr:rowOff>
    </xdr:to>
    <xdr:sp macro="" textlink="">
      <xdr:nvSpPr>
        <xdr:cNvPr id="120" name="円/楕円 119"/>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67327</xdr:rowOff>
    </xdr:from>
    <xdr:ext cx="405111" cy="259045"/>
    <xdr:sp macro="" textlink="">
      <xdr:nvSpPr>
        <xdr:cNvPr id="121" name="n_1mainValue【体育館・プール】&#10;有形固定資産減価償却率"/>
        <xdr:cNvSpPr txBox="1"/>
      </xdr:nvSpPr>
      <xdr:spPr>
        <a:xfrm>
          <a:off x="3582043"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22" name="正方形/長方形 12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3" name="正方形/長方形 12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4" name="正方形/長方形 12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5" name="正方形/長方形 12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6" name="正方形/長方形 12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27" name="正方形/長方形 12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28" name="正方形/長方形 12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29" name="正方形/長方形 128"/>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0" name="テキスト ボックス 14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2" name="テキスト ボックス 15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154" name="直線コネクタ 153"/>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155"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156" name="直線コネクタ 155"/>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157"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158" name="直線コネクタ 157"/>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159"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160" name="フローチャート : 判断 159"/>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161" name="フローチャート : 判断 160"/>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162"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63500</xdr:rowOff>
    </xdr:from>
    <xdr:to>
      <xdr:col>5</xdr:col>
      <xdr:colOff>409575</xdr:colOff>
      <xdr:row>80</xdr:row>
      <xdr:rowOff>165100</xdr:rowOff>
    </xdr:to>
    <xdr:sp macro="" textlink="">
      <xdr:nvSpPr>
        <xdr:cNvPr id="168" name="円/楕円 167"/>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10177</xdr:rowOff>
    </xdr:from>
    <xdr:ext cx="405111" cy="259045"/>
    <xdr:sp macro="" textlink="">
      <xdr:nvSpPr>
        <xdr:cNvPr id="169" name="n_1mainValue【福祉施設】&#10;有形固定資産減価償却率"/>
        <xdr:cNvSpPr txBox="1"/>
      </xdr:nvSpPr>
      <xdr:spPr>
        <a:xfrm>
          <a:off x="3582043"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85" name="正方形/長方形 1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86" name="テキスト ボックス 1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87" name="直線コネクタ 1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188" name="直線コネクタ 1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189" name="テキスト ボックス 18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190" name="直線コネクタ 1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191" name="テキスト ボックス 1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192" name="直線コネクタ 1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193" name="テキスト ボックス 1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194" name="直線コネクタ 1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195" name="テキスト ボックス 1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196" name="直線コネクタ 1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197" name="テキスト ボックス 1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198" name="直線コネクタ 1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199" name="テキスト ボックス 19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00" name="直線コネクタ 1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01" name="テキスト ボックス 20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03" name="直線コネクタ 202"/>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04"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05" name="直線コネクタ 204"/>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06"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07" name="直線コネクタ 20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08"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09" name="フローチャート : 判断 208"/>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10" name="フローチャート : 判断 209"/>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11"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12" name="テキスト ボックス 2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13" name="テキスト ボックス 2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14" name="テキスト ボックス 2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15" name="テキスト ボックス 2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16" name="テキスト ボックス 2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121738</xdr:rowOff>
    </xdr:from>
    <xdr:to>
      <xdr:col>5</xdr:col>
      <xdr:colOff>409575</xdr:colOff>
      <xdr:row>102</xdr:row>
      <xdr:rowOff>51888</xdr:rowOff>
    </xdr:to>
    <xdr:sp macro="" textlink="">
      <xdr:nvSpPr>
        <xdr:cNvPr id="217" name="円/楕円 216"/>
        <xdr:cNvSpPr/>
      </xdr:nvSpPr>
      <xdr:spPr>
        <a:xfrm>
          <a:off x="3746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68415</xdr:rowOff>
    </xdr:from>
    <xdr:ext cx="405111" cy="259045"/>
    <xdr:sp macro="" textlink="">
      <xdr:nvSpPr>
        <xdr:cNvPr id="218" name="n_1mainValue【市民会館】&#10;有形固定資産減価償却率"/>
        <xdr:cNvSpPr txBox="1"/>
      </xdr:nvSpPr>
      <xdr:spPr>
        <a:xfrm>
          <a:off x="3582043"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19" name="正方形/長方形 2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0" name="正方形/長方形 21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1" name="正方形/長方形 22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2" name="正方形/長方形 22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3" name="正方形/長方形 22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4" name="正方形/長方形 22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5" name="正方形/長方形 22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6" name="正方形/長方形 22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7" name="正方形/長方形 2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8" name="正方形/長方形 2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9" name="正方形/長方形 2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0" name="正方形/長方形 2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1" name="正方形/長方形 2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2" name="正方形/長方形 2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3" name="正方形/長方形 2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4" name="正方形/長方形 2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5" name="テキスト ボックス 2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6" name="直線コネクタ 2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7" name="テキスト ボックス 23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8" name="直線コネクタ 23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9" name="テキスト ボックス 23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0" name="直線コネクタ 23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1" name="テキスト ボックス 24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2" name="直線コネクタ 24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3" name="テキスト ボックス 24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4" name="直線コネクタ 24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5" name="テキスト ボックス 24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6" name="直線コネクタ 24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7" name="テキスト ボックス 24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8" name="直線コネクタ 2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9" name="テキスト ボックス 2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251" name="直線コネクタ 250"/>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252"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253" name="直線コネクタ 252"/>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254"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255" name="直線コネクタ 254"/>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139082</xdr:rowOff>
    </xdr:from>
    <xdr:ext cx="405111" cy="259045"/>
    <xdr:sp macro="" textlink="">
      <xdr:nvSpPr>
        <xdr:cNvPr id="256" name="【一般廃棄物処理施設】&#10;有形固定資産減価償却率平均値テキスト"/>
        <xdr:cNvSpPr txBox="1"/>
      </xdr:nvSpPr>
      <xdr:spPr>
        <a:xfrm>
          <a:off x="16408400" y="648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257" name="フローチャート : 判断 256"/>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258" name="フローチャート : 判断 257"/>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45737</xdr:rowOff>
    </xdr:from>
    <xdr:ext cx="405111" cy="259045"/>
    <xdr:sp macro="" textlink="">
      <xdr:nvSpPr>
        <xdr:cNvPr id="259" name="n_1aveValue【一般廃棄物処理施設】&#10;有形固定資産減価償却率"/>
        <xdr:cNvSpPr txBox="1"/>
      </xdr:nvSpPr>
      <xdr:spPr>
        <a:xfrm>
          <a:off x="15266043"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260" name="テキスト ボックス 2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1" name="テキスト ボックス 2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2" name="テキスト ボックス 2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3" name="テキスト ボックス 2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4" name="テキスト ボックス 2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31115</xdr:rowOff>
    </xdr:from>
    <xdr:to>
      <xdr:col>22</xdr:col>
      <xdr:colOff>415925</xdr:colOff>
      <xdr:row>36</xdr:row>
      <xdr:rowOff>132715</xdr:rowOff>
    </xdr:to>
    <xdr:sp macro="" textlink="">
      <xdr:nvSpPr>
        <xdr:cNvPr id="265" name="円/楕円 264"/>
        <xdr:cNvSpPr/>
      </xdr:nvSpPr>
      <xdr:spPr>
        <a:xfrm>
          <a:off x="15430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149242</xdr:rowOff>
    </xdr:from>
    <xdr:ext cx="405111" cy="259045"/>
    <xdr:sp macro="" textlink="">
      <xdr:nvSpPr>
        <xdr:cNvPr id="266" name="n_1mainValue【一般廃棄物処理施設】&#10;有形固定資産減価償却率"/>
        <xdr:cNvSpPr txBox="1"/>
      </xdr:nvSpPr>
      <xdr:spPr>
        <a:xfrm>
          <a:off x="15266043"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7" name="正方形/長方形 2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8" name="正方形/長方形 2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9" name="正方形/長方形 2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0" name="正方形/長方形 2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1" name="正方形/長方形 2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2" name="正方形/長方形 2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3" name="正方形/長方形 2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4" name="正方形/長方形 2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5" name="テキスト ボックス 2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6" name="直線コネクタ 2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7" name="直線コネクタ 2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278" name="テキスト ボックス 27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9" name="直線コネクタ 2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280" name="テキスト ボックス 27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1" name="直線コネクタ 2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282" name="テキスト ボックス 28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3" name="直線コネクタ 2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284" name="テキスト ボックス 28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5" name="直線コネクタ 2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286" name="テキスト ボックス 28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288" name="直線コネクタ 287"/>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289"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290" name="直線コネクタ 289"/>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291"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292" name="直線コネクタ 291"/>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167633</xdr:rowOff>
    </xdr:from>
    <xdr:ext cx="599010" cy="259045"/>
    <xdr:sp macro="" textlink="">
      <xdr:nvSpPr>
        <xdr:cNvPr id="293" name="【一般廃棄物処理施設】&#10;一人当たり有形固定資産（償却資産）額平均値テキスト"/>
        <xdr:cNvSpPr txBox="1"/>
      </xdr:nvSpPr>
      <xdr:spPr>
        <a:xfrm>
          <a:off x="22250400" y="6854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294" name="フローチャート : 判断 293"/>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295" name="フローチャート : 判断 294"/>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7400</xdr:rowOff>
    </xdr:from>
    <xdr:ext cx="534377" cy="259045"/>
    <xdr:sp macro="" textlink="">
      <xdr:nvSpPr>
        <xdr:cNvPr id="296" name="n_1aveValue【一般廃棄物処理施設】&#10;一人当たり有形固定資産（償却資産）額"/>
        <xdr:cNvSpPr txBox="1"/>
      </xdr:nvSpPr>
      <xdr:spPr>
        <a:xfrm>
          <a:off x="210434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297" name="テキスト ボックス 2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8" name="テキスト ボックス 2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9" name="テキスト ボックス 2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0" name="テキスト ボックス 2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1" name="テキスト ボックス 3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118445</xdr:rowOff>
    </xdr:from>
    <xdr:to>
      <xdr:col>31</xdr:col>
      <xdr:colOff>85725</xdr:colOff>
      <xdr:row>38</xdr:row>
      <xdr:rowOff>48595</xdr:rowOff>
    </xdr:to>
    <xdr:sp macro="" textlink="">
      <xdr:nvSpPr>
        <xdr:cNvPr id="302" name="円/楕円 301"/>
        <xdr:cNvSpPr/>
      </xdr:nvSpPr>
      <xdr:spPr>
        <a:xfrm>
          <a:off x="21272500" y="64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65122</xdr:rowOff>
    </xdr:from>
    <xdr:ext cx="599010" cy="259045"/>
    <xdr:sp macro="" textlink="">
      <xdr:nvSpPr>
        <xdr:cNvPr id="303" name="n_1mainValue【一般廃棄物処理施設】&#10;一人当たり有形固定資産（償却資産）額"/>
        <xdr:cNvSpPr txBox="1"/>
      </xdr:nvSpPr>
      <xdr:spPr>
        <a:xfrm>
          <a:off x="21011094" y="623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284,298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2" name="テキスト ボックス 3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3" name="直線コネクタ 3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4" name="テキスト ボックス 3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5" name="直線コネクタ 3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6" name="テキスト ボックス 3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7" name="直線コネクタ 3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8" name="テキスト ボックス 3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9" name="直線コネクタ 3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0" name="テキスト ボックス 3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1" name="直線コネクタ 3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2" name="テキスト ボックス 3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3" name="直線コネクタ 3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4" name="テキスト ボックス 3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5" name="直線コネクタ 3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6" name="テキスト ボックス 3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28" name="直線コネクタ 327"/>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29"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30" name="直線コネクタ 329"/>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31"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32" name="直線コネクタ 331"/>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33"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34" name="フローチャート : 判断 333"/>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35" name="フローチャート : 判断 334"/>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336"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132080</xdr:rowOff>
    </xdr:from>
    <xdr:to>
      <xdr:col>22</xdr:col>
      <xdr:colOff>415925</xdr:colOff>
      <xdr:row>60</xdr:row>
      <xdr:rowOff>62230</xdr:rowOff>
    </xdr:to>
    <xdr:sp macro="" textlink="">
      <xdr:nvSpPr>
        <xdr:cNvPr id="342" name="円/楕円 341"/>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78757</xdr:rowOff>
    </xdr:from>
    <xdr:ext cx="405111" cy="259045"/>
    <xdr:sp macro="" textlink="">
      <xdr:nvSpPr>
        <xdr:cNvPr id="343" name="n_1mainValue【保健センター・保健所】&#10;有形固定資産減価償却率"/>
        <xdr:cNvSpPr txBox="1"/>
      </xdr:nvSpPr>
      <xdr:spPr>
        <a:xfrm>
          <a:off x="15266043"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4" name="正方形/長方形 3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5" name="正方形/長方形 3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6" name="正方形/長方形 3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7" name="正方形/長方形 3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8" name="正方形/長方形 3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9" name="正方形/長方形 3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0" name="正方形/長方形 3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1" name="正方形/長方形 35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52" name="正方形/長方形 35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53" name="正方形/長方形 35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54" name="正方形/長方形 35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55" name="正方形/長方形 35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56" name="正方形/長方形 35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57" name="正方形/長方形 35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58" name="正方形/長方形 35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59" name="正方形/長方形 35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60" name="正方形/長方形 35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1" name="正方形/長方形 3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2" name="正方形/長方形 3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3" name="正方形/長方形 3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4" name="正方形/長方形 3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5" name="正方形/長方形 3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6" name="正方形/長方形 3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7" name="正方形/長方形 36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68" name="正方形/長方形 3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69" name="正方形/長方形 3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70" name="正方形/長方形 3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71" name="正方形/長方形 3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72" name="正方形/長方形 3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73" name="正方形/長方形 3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74" name="正方形/長方形 3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75" name="正方形/長方形 3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76" name="テキスト ボックス 3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77" name="直線コネクタ 3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378" name="直線コネクタ 37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379" name="テキスト ボックス 378"/>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80" name="直線コネクタ 37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81" name="テキスト ボックス 38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82" name="直線コネクタ 38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83" name="テキスト ボックス 38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84" name="直線コネクタ 38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85" name="テキスト ボックス 38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86" name="直線コネクタ 38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387" name="テキスト ボックス 38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88" name="直線コネクタ 38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89" name="テキスト ボックス 38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9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391" name="直線コネクタ 390"/>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392"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393" name="直線コネクタ 392"/>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394"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395" name="直線コネクタ 394"/>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396"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397" name="フローチャート : 判断 396"/>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398" name="フローチャート : 判断 397"/>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399"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00" name="テキスト ボックス 39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01" name="テキスト ボックス 40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02" name="テキスト ボックス 40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03" name="テキスト ボックス 40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04" name="テキスト ボックス 40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57786</xdr:rowOff>
    </xdr:from>
    <xdr:to>
      <xdr:col>22</xdr:col>
      <xdr:colOff>415925</xdr:colOff>
      <xdr:row>99</xdr:row>
      <xdr:rowOff>159386</xdr:rowOff>
    </xdr:to>
    <xdr:sp macro="" textlink="">
      <xdr:nvSpPr>
        <xdr:cNvPr id="405" name="円/楕円 404"/>
        <xdr:cNvSpPr/>
      </xdr:nvSpPr>
      <xdr:spPr>
        <a:xfrm>
          <a:off x="15430500" y="170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4463</xdr:rowOff>
    </xdr:from>
    <xdr:ext cx="405111" cy="259045"/>
    <xdr:sp macro="" textlink="">
      <xdr:nvSpPr>
        <xdr:cNvPr id="406" name="n_1mainValue【庁舎】&#10;有形固定資産減価償却率"/>
        <xdr:cNvSpPr txBox="1"/>
      </xdr:nvSpPr>
      <xdr:spPr>
        <a:xfrm>
          <a:off x="15266043" y="1680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07" name="正方形/長方形 4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8" name="正方形/長方形 4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9" name="正方形/長方形 4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0" name="正方形/長方形 4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1" name="正方形/長方形 4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2" name="正方形/長方形 4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3" name="正方形/長方形 4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4" name="正方形/長方形 41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15" name="正方形/長方形 4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6" name="正方形/長方形 4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7" name="テキスト ボックス 4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図書館、市民会館の老朽化が進んでおり、施設の管理計画を検討する必要がある。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31,911
31,638
292.02
20,907,634
20,421,678
385,087
10,856,228
26,440,362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人口の減少や全国平均を上回る高齢化率（平成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年度末：</a:t>
          </a:r>
          <a:r>
            <a:rPr lang="en-US" altLang="ja-JP" sz="1100">
              <a:solidFill>
                <a:schemeClr val="dk1"/>
              </a:solidFill>
              <a:effectLst/>
              <a:latin typeface="+mn-lt"/>
              <a:ea typeface="+mn-ea"/>
              <a:cs typeface="+mn-cs"/>
            </a:rPr>
            <a:t>34.30</a:t>
          </a:r>
          <a:r>
            <a:rPr lang="ja-JP" altLang="ja-JP" sz="1100">
              <a:solidFill>
                <a:schemeClr val="dk1"/>
              </a:solidFill>
              <a:effectLst/>
              <a:latin typeface="+mn-lt"/>
              <a:ea typeface="+mn-ea"/>
              <a:cs typeface="+mn-cs"/>
            </a:rPr>
            <a:t>％）に加え、市内に中心となる産業が少ないこと等が要因で財政基盤が弱く、類似団体平均を常に下回っている。しかしながら、合併後において行財政改革による職員数の削減や事業の見直し等により、行政経費削減に一定の成果をあげたこともあり、類似団体平均が下降傾向にある中、ここ５年間は</a:t>
          </a:r>
          <a:r>
            <a:rPr lang="en-US" altLang="ja-JP" sz="1100">
              <a:solidFill>
                <a:schemeClr val="dk1"/>
              </a:solidFill>
              <a:effectLst/>
              <a:latin typeface="+mn-lt"/>
              <a:ea typeface="+mn-ea"/>
              <a:cs typeface="+mn-cs"/>
            </a:rPr>
            <a:t>0.35</a:t>
          </a:r>
          <a:r>
            <a:rPr lang="ja-JP" altLang="ja-JP" sz="1100">
              <a:solidFill>
                <a:schemeClr val="dk1"/>
              </a:solidFill>
              <a:effectLst/>
              <a:latin typeface="+mn-lt"/>
              <a:ea typeface="+mn-ea"/>
              <a:cs typeface="+mn-cs"/>
            </a:rPr>
            <a:t>を維持している。今後も、事業・経費の見直し及び重点化による歳出の削減・抑制、地域産業の振興、市税の徴収強化等の取組を通じて財政基盤の強化に努める。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歳出において、人件費では平成２７年度は退職者が３０名と多かったこともあり平成２８年度においては前年度より削減となったものの、</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においては、消防庁舎建設事業費等にかかる元金償還の開始により増額となった。また、歳入においては合併算定替に伴う縮減による普通交付税の減額（対前年度比△</a:t>
          </a:r>
          <a:r>
            <a:rPr lang="en-US" altLang="ja-JP" sz="1100">
              <a:solidFill>
                <a:schemeClr val="dk1"/>
              </a:solidFill>
              <a:effectLst/>
              <a:latin typeface="+mn-lt"/>
              <a:ea typeface="+mn-ea"/>
              <a:cs typeface="+mn-cs"/>
            </a:rPr>
            <a:t>288</a:t>
          </a:r>
          <a:r>
            <a:rPr lang="ja-JP" altLang="en-US" sz="1100">
              <a:solidFill>
                <a:schemeClr val="dk1"/>
              </a:solidFill>
              <a:effectLst/>
              <a:latin typeface="+mn-lt"/>
              <a:ea typeface="+mn-ea"/>
              <a:cs typeface="+mn-cs"/>
            </a:rPr>
            <a:t>百万円）等から経常収支比率は前年度比</a:t>
          </a:r>
          <a:r>
            <a:rPr lang="en-US" altLang="ja-JP" sz="1100">
              <a:solidFill>
                <a:schemeClr val="dk1"/>
              </a:solidFill>
              <a:effectLst/>
              <a:latin typeface="+mn-lt"/>
              <a:ea typeface="+mn-ea"/>
              <a:cs typeface="+mn-cs"/>
            </a:rPr>
            <a:t>5.9</a:t>
          </a:r>
          <a:r>
            <a:rPr lang="ja-JP" altLang="en-US" sz="1100">
              <a:solidFill>
                <a:schemeClr val="dk1"/>
              </a:solidFill>
              <a:effectLst/>
              <a:latin typeface="+mn-lt"/>
              <a:ea typeface="+mn-ea"/>
              <a:cs typeface="+mn-cs"/>
            </a:rPr>
            <a:t>％悪化となった。平成３２年度を竣工予定とした新庁舎建設事業等も控えているが、各事業の事業費把握を的確に行い財政見通しを綿密なものとし、可能な限り</a:t>
          </a:r>
          <a:r>
            <a:rPr lang="ja-JP" altLang="ja-JP" sz="1100">
              <a:solidFill>
                <a:schemeClr val="dk1"/>
              </a:solidFill>
              <a:effectLst/>
              <a:latin typeface="+mn-lt"/>
              <a:ea typeface="+mn-ea"/>
              <a:cs typeface="+mn-cs"/>
            </a:rPr>
            <a:t>市債新規発行</a:t>
          </a:r>
          <a:r>
            <a:rPr lang="ja-JP" altLang="en-US" sz="1100">
              <a:solidFill>
                <a:schemeClr val="dk1"/>
              </a:solidFill>
              <a:effectLst/>
              <a:latin typeface="+mn-lt"/>
              <a:ea typeface="+mn-ea"/>
              <a:cs typeface="+mn-cs"/>
            </a:rPr>
            <a:t>を</a:t>
          </a:r>
          <a:r>
            <a:rPr lang="ja-JP" altLang="ja-JP" sz="1100">
              <a:solidFill>
                <a:schemeClr val="dk1"/>
              </a:solidFill>
              <a:effectLst/>
              <a:latin typeface="+mn-lt"/>
              <a:ea typeface="+mn-ea"/>
              <a:cs typeface="+mn-cs"/>
            </a:rPr>
            <a:t>抑制</a:t>
          </a:r>
          <a:r>
            <a:rPr lang="ja-JP" altLang="en-US" sz="1100">
              <a:solidFill>
                <a:schemeClr val="dk1"/>
              </a:solidFill>
              <a:effectLst/>
              <a:latin typeface="+mn-lt"/>
              <a:ea typeface="+mn-ea"/>
              <a:cs typeface="+mn-cs"/>
            </a:rPr>
            <a:t>する。今後も</a:t>
          </a:r>
          <a:r>
            <a:rPr lang="ja-JP" altLang="ja-JP" sz="1100">
              <a:solidFill>
                <a:schemeClr val="dk1"/>
              </a:solidFill>
              <a:effectLst/>
              <a:latin typeface="+mn-lt"/>
              <a:ea typeface="+mn-ea"/>
              <a:cs typeface="+mn-cs"/>
            </a:rPr>
            <a:t>合併算定替の</a:t>
          </a:r>
          <a:r>
            <a:rPr lang="ja-JP" altLang="en-US" sz="1100">
              <a:solidFill>
                <a:schemeClr val="dk1"/>
              </a:solidFill>
              <a:effectLst/>
              <a:latin typeface="+mn-lt"/>
              <a:ea typeface="+mn-ea"/>
              <a:cs typeface="+mn-cs"/>
            </a:rPr>
            <a:t>縮減</a:t>
          </a:r>
          <a:r>
            <a:rPr lang="ja-JP" altLang="ja-JP" sz="1100">
              <a:solidFill>
                <a:schemeClr val="dk1"/>
              </a:solidFill>
              <a:effectLst/>
              <a:latin typeface="+mn-lt"/>
              <a:ea typeface="+mn-ea"/>
              <a:cs typeface="+mn-cs"/>
            </a:rPr>
            <a:t>による普通交付税の減少に加え、扶助費の増加等が予想され</a:t>
          </a:r>
          <a:r>
            <a:rPr lang="ja-JP" altLang="en-US" sz="1100">
              <a:solidFill>
                <a:schemeClr val="dk1"/>
              </a:solidFill>
              <a:effectLst/>
              <a:latin typeface="+mn-lt"/>
              <a:ea typeface="+mn-ea"/>
              <a:cs typeface="+mn-cs"/>
            </a:rPr>
            <a:t>るため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行財政</a:t>
          </a:r>
          <a:r>
            <a:rPr lang="ja-JP" altLang="ja-JP" sz="1100">
              <a:solidFill>
                <a:schemeClr val="dk1"/>
              </a:solidFill>
              <a:effectLst/>
              <a:latin typeface="+mn-lt"/>
              <a:ea typeface="+mn-ea"/>
              <a:cs typeface="+mn-cs"/>
            </a:rPr>
            <a:t>改革を継続的に進め将来を見据えた計画的な行政経営により、経常経費の削減・抑制に努め、数値の維持・改善を図る。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87449</xdr:rowOff>
    </xdr:from>
    <xdr:to>
      <xdr:col>7</xdr:col>
      <xdr:colOff>152400</xdr:colOff>
      <xdr:row>61</xdr:row>
      <xdr:rowOff>57331</xdr:rowOff>
    </xdr:to>
    <xdr:cxnSp macro="">
      <xdr:nvCxnSpPr>
        <xdr:cNvPr id="133" name="直線コネクタ 132"/>
        <xdr:cNvCxnSpPr/>
      </xdr:nvCxnSpPr>
      <xdr:spPr>
        <a:xfrm>
          <a:off x="4114800" y="10374449"/>
          <a:ext cx="8382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87449</xdr:rowOff>
    </xdr:from>
    <xdr:to>
      <xdr:col>6</xdr:col>
      <xdr:colOff>0</xdr:colOff>
      <xdr:row>61</xdr:row>
      <xdr:rowOff>78015</xdr:rowOff>
    </xdr:to>
    <xdr:cxnSp macro="">
      <xdr:nvCxnSpPr>
        <xdr:cNvPr id="136" name="直線コネクタ 135"/>
        <xdr:cNvCxnSpPr/>
      </xdr:nvCxnSpPr>
      <xdr:spPr>
        <a:xfrm flipV="1">
          <a:off x="3225800" y="10374449"/>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108131</xdr:rowOff>
    </xdr:from>
    <xdr:to>
      <xdr:col>4</xdr:col>
      <xdr:colOff>482600</xdr:colOff>
      <xdr:row>61</xdr:row>
      <xdr:rowOff>78015</xdr:rowOff>
    </xdr:to>
    <xdr:cxnSp macro="">
      <xdr:nvCxnSpPr>
        <xdr:cNvPr id="139" name="直線コネクタ 138"/>
        <xdr:cNvCxnSpPr/>
      </xdr:nvCxnSpPr>
      <xdr:spPr>
        <a:xfrm>
          <a:off x="2336800" y="10395131"/>
          <a:ext cx="889000" cy="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49530</xdr:rowOff>
    </xdr:from>
    <xdr:to>
      <xdr:col>3</xdr:col>
      <xdr:colOff>279400</xdr:colOff>
      <xdr:row>60</xdr:row>
      <xdr:rowOff>108131</xdr:rowOff>
    </xdr:to>
    <xdr:cxnSp macro="">
      <xdr:nvCxnSpPr>
        <xdr:cNvPr id="142" name="直線コネクタ 141"/>
        <xdr:cNvCxnSpPr/>
      </xdr:nvCxnSpPr>
      <xdr:spPr>
        <a:xfrm>
          <a:off x="1447800" y="10336530"/>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6531</xdr:rowOff>
    </xdr:from>
    <xdr:to>
      <xdr:col>7</xdr:col>
      <xdr:colOff>203200</xdr:colOff>
      <xdr:row>61</xdr:row>
      <xdr:rowOff>108131</xdr:rowOff>
    </xdr:to>
    <xdr:sp macro="" textlink="">
      <xdr:nvSpPr>
        <xdr:cNvPr id="152" name="円/楕円 151"/>
        <xdr:cNvSpPr/>
      </xdr:nvSpPr>
      <xdr:spPr>
        <a:xfrm>
          <a:off x="4902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150058</xdr:rowOff>
    </xdr:from>
    <xdr:ext cx="762000" cy="259045"/>
    <xdr:sp macro="" textlink="">
      <xdr:nvSpPr>
        <xdr:cNvPr id="153" name="財政構造の弾力性該当値テキスト"/>
        <xdr:cNvSpPr txBox="1"/>
      </xdr:nvSpPr>
      <xdr:spPr>
        <a:xfrm>
          <a:off x="5041900" y="1043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36649</xdr:rowOff>
    </xdr:from>
    <xdr:to>
      <xdr:col>6</xdr:col>
      <xdr:colOff>50800</xdr:colOff>
      <xdr:row>60</xdr:row>
      <xdr:rowOff>138249</xdr:rowOff>
    </xdr:to>
    <xdr:sp macro="" textlink="">
      <xdr:nvSpPr>
        <xdr:cNvPr id="154" name="円/楕円 153"/>
        <xdr:cNvSpPr/>
      </xdr:nvSpPr>
      <xdr:spPr>
        <a:xfrm>
          <a:off x="40640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123026</xdr:rowOff>
    </xdr:from>
    <xdr:ext cx="736600" cy="259045"/>
    <xdr:sp macro="" textlink="">
      <xdr:nvSpPr>
        <xdr:cNvPr id="155" name="テキスト ボックス 154"/>
        <xdr:cNvSpPr txBox="1"/>
      </xdr:nvSpPr>
      <xdr:spPr>
        <a:xfrm>
          <a:off x="3733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27215</xdr:rowOff>
    </xdr:from>
    <xdr:to>
      <xdr:col>4</xdr:col>
      <xdr:colOff>533400</xdr:colOff>
      <xdr:row>61</xdr:row>
      <xdr:rowOff>128815</xdr:rowOff>
    </xdr:to>
    <xdr:sp macro="" textlink="">
      <xdr:nvSpPr>
        <xdr:cNvPr id="156" name="円/楕円 155"/>
        <xdr:cNvSpPr/>
      </xdr:nvSpPr>
      <xdr:spPr>
        <a:xfrm>
          <a:off x="3175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113592</xdr:rowOff>
    </xdr:from>
    <xdr:ext cx="762000" cy="259045"/>
    <xdr:sp macro="" textlink="">
      <xdr:nvSpPr>
        <xdr:cNvPr id="157" name="テキスト ボックス 156"/>
        <xdr:cNvSpPr txBox="1"/>
      </xdr:nvSpPr>
      <xdr:spPr>
        <a:xfrm>
          <a:off x="2844800" y="1057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57331</xdr:rowOff>
    </xdr:from>
    <xdr:to>
      <xdr:col>3</xdr:col>
      <xdr:colOff>330200</xdr:colOff>
      <xdr:row>60</xdr:row>
      <xdr:rowOff>158931</xdr:rowOff>
    </xdr:to>
    <xdr:sp macro="" textlink="">
      <xdr:nvSpPr>
        <xdr:cNvPr id="158" name="円/楕円 157"/>
        <xdr:cNvSpPr/>
      </xdr:nvSpPr>
      <xdr:spPr>
        <a:xfrm>
          <a:off x="2286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143708</xdr:rowOff>
    </xdr:from>
    <xdr:ext cx="762000" cy="259045"/>
    <xdr:sp macro="" textlink="">
      <xdr:nvSpPr>
        <xdr:cNvPr id="159" name="テキスト ボックス 158"/>
        <xdr:cNvSpPr txBox="1"/>
      </xdr:nvSpPr>
      <xdr:spPr>
        <a:xfrm>
          <a:off x="1955800" y="1043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170180</xdr:rowOff>
    </xdr:from>
    <xdr:to>
      <xdr:col>2</xdr:col>
      <xdr:colOff>127000</xdr:colOff>
      <xdr:row>60</xdr:row>
      <xdr:rowOff>100330</xdr:rowOff>
    </xdr:to>
    <xdr:sp macro="" textlink="">
      <xdr:nvSpPr>
        <xdr:cNvPr id="160" name="円/楕円 159"/>
        <xdr:cNvSpPr/>
      </xdr:nvSpPr>
      <xdr:spPr>
        <a:xfrm>
          <a:off x="1397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85107</xdr:rowOff>
    </xdr:from>
    <xdr:ext cx="762000" cy="259045"/>
    <xdr:sp macro="" textlink="">
      <xdr:nvSpPr>
        <xdr:cNvPr id="161" name="テキスト ボックス 160"/>
        <xdr:cNvSpPr txBox="1"/>
      </xdr:nvSpPr>
      <xdr:spPr>
        <a:xfrm>
          <a:off x="1066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[168,361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平成１７年度の合併以降、人件費と施設の維持管理経費が大きいことが要因で類似団体平均を大きく上回っていたが、行財政改革に伴う職員数削減や物件費予算額の一律削減等により、徐々に改善してきた。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に発生した紀伊半島大水害対応に係る経費が大きかったことや補助事業実施等に伴う委託料の増加等により平成２５年度まで増加傾向にあったが、その後行財政改革等の推進もあり、類似団体平均額を上回ってはいるものの、ほぼ平均値に近い数値まで改善してきている。今後も引き続き、組織及び事務事業の見直し、指定管理者制度等による民間活力の導入、人員配置及び事務事業の効率化を図り、計画的な施設管理を進め、コスト低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93825</xdr:rowOff>
    </xdr:from>
    <xdr:to>
      <xdr:col>7</xdr:col>
      <xdr:colOff>152400</xdr:colOff>
      <xdr:row>83</xdr:row>
      <xdr:rowOff>120166</xdr:rowOff>
    </xdr:to>
    <xdr:cxnSp macro="">
      <xdr:nvCxnSpPr>
        <xdr:cNvPr id="196" name="直線コネクタ 195"/>
        <xdr:cNvCxnSpPr/>
      </xdr:nvCxnSpPr>
      <xdr:spPr>
        <a:xfrm>
          <a:off x="4114800" y="14324175"/>
          <a:ext cx="8382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93825</xdr:rowOff>
    </xdr:from>
    <xdr:to>
      <xdr:col>6</xdr:col>
      <xdr:colOff>0</xdr:colOff>
      <xdr:row>83</xdr:row>
      <xdr:rowOff>103879</xdr:rowOff>
    </xdr:to>
    <xdr:cxnSp macro="">
      <xdr:nvCxnSpPr>
        <xdr:cNvPr id="199" name="直線コネクタ 198"/>
        <xdr:cNvCxnSpPr/>
      </xdr:nvCxnSpPr>
      <xdr:spPr>
        <a:xfrm flipV="1">
          <a:off x="3225800" y="143241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103879</xdr:rowOff>
    </xdr:from>
    <xdr:to>
      <xdr:col>4</xdr:col>
      <xdr:colOff>482600</xdr:colOff>
      <xdr:row>84</xdr:row>
      <xdr:rowOff>16193</xdr:rowOff>
    </xdr:to>
    <xdr:cxnSp macro="">
      <xdr:nvCxnSpPr>
        <xdr:cNvPr id="202" name="直線コネクタ 201"/>
        <xdr:cNvCxnSpPr/>
      </xdr:nvCxnSpPr>
      <xdr:spPr>
        <a:xfrm flipV="1">
          <a:off x="2336800" y="14334229"/>
          <a:ext cx="889000" cy="8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122258</xdr:rowOff>
    </xdr:from>
    <xdr:to>
      <xdr:col>3</xdr:col>
      <xdr:colOff>279400</xdr:colOff>
      <xdr:row>84</xdr:row>
      <xdr:rowOff>16193</xdr:rowOff>
    </xdr:to>
    <xdr:cxnSp macro="">
      <xdr:nvCxnSpPr>
        <xdr:cNvPr id="205" name="直線コネクタ 204"/>
        <xdr:cNvCxnSpPr/>
      </xdr:nvCxnSpPr>
      <xdr:spPr>
        <a:xfrm>
          <a:off x="1447800" y="14352608"/>
          <a:ext cx="889000" cy="6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27886</xdr:rowOff>
    </xdr:from>
    <xdr:ext cx="762000" cy="259045"/>
    <xdr:sp macro="" textlink="">
      <xdr:nvSpPr>
        <xdr:cNvPr id="209" name="テキスト ボックス 208"/>
        <xdr:cNvSpPr txBox="1"/>
      </xdr:nvSpPr>
      <xdr:spPr>
        <a:xfrm>
          <a:off x="1066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69366</xdr:rowOff>
    </xdr:from>
    <xdr:to>
      <xdr:col>7</xdr:col>
      <xdr:colOff>203200</xdr:colOff>
      <xdr:row>83</xdr:row>
      <xdr:rowOff>170966</xdr:rowOff>
    </xdr:to>
    <xdr:sp macro="" textlink="">
      <xdr:nvSpPr>
        <xdr:cNvPr id="215" name="円/楕円 214"/>
        <xdr:cNvSpPr/>
      </xdr:nvSpPr>
      <xdr:spPr>
        <a:xfrm>
          <a:off x="4902200" y="1429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41443</xdr:rowOff>
    </xdr:from>
    <xdr:ext cx="762000" cy="259045"/>
    <xdr:sp macro="" textlink="">
      <xdr:nvSpPr>
        <xdr:cNvPr id="216" name="人件費・物件費等の状況該当値テキスト"/>
        <xdr:cNvSpPr txBox="1"/>
      </xdr:nvSpPr>
      <xdr:spPr>
        <a:xfrm>
          <a:off x="5041900" y="1427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168,361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43025</xdr:rowOff>
    </xdr:from>
    <xdr:to>
      <xdr:col>6</xdr:col>
      <xdr:colOff>50800</xdr:colOff>
      <xdr:row>83</xdr:row>
      <xdr:rowOff>144625</xdr:rowOff>
    </xdr:to>
    <xdr:sp macro="" textlink="">
      <xdr:nvSpPr>
        <xdr:cNvPr id="217" name="円/楕円 216"/>
        <xdr:cNvSpPr/>
      </xdr:nvSpPr>
      <xdr:spPr>
        <a:xfrm>
          <a:off x="4064000" y="1427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129402</xdr:rowOff>
    </xdr:from>
    <xdr:ext cx="736600" cy="259045"/>
    <xdr:sp macro="" textlink="">
      <xdr:nvSpPr>
        <xdr:cNvPr id="218" name="テキスト ボックス 217"/>
        <xdr:cNvSpPr txBox="1"/>
      </xdr:nvSpPr>
      <xdr:spPr>
        <a:xfrm>
          <a:off x="3733800" y="14359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165,086</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53079</xdr:rowOff>
    </xdr:from>
    <xdr:to>
      <xdr:col>4</xdr:col>
      <xdr:colOff>533400</xdr:colOff>
      <xdr:row>83</xdr:row>
      <xdr:rowOff>154679</xdr:rowOff>
    </xdr:to>
    <xdr:sp macro="" textlink="">
      <xdr:nvSpPr>
        <xdr:cNvPr id="219" name="円/楕円 218"/>
        <xdr:cNvSpPr/>
      </xdr:nvSpPr>
      <xdr:spPr>
        <a:xfrm>
          <a:off x="3175000" y="1428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139456</xdr:rowOff>
    </xdr:from>
    <xdr:ext cx="762000" cy="259045"/>
    <xdr:sp macro="" textlink="">
      <xdr:nvSpPr>
        <xdr:cNvPr id="220" name="テキスト ボックス 219"/>
        <xdr:cNvSpPr txBox="1"/>
      </xdr:nvSpPr>
      <xdr:spPr>
        <a:xfrm>
          <a:off x="2844800" y="1436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166,336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136843</xdr:rowOff>
    </xdr:from>
    <xdr:to>
      <xdr:col>3</xdr:col>
      <xdr:colOff>330200</xdr:colOff>
      <xdr:row>84</xdr:row>
      <xdr:rowOff>66993</xdr:rowOff>
    </xdr:to>
    <xdr:sp macro="" textlink="">
      <xdr:nvSpPr>
        <xdr:cNvPr id="221" name="円/楕円 220"/>
        <xdr:cNvSpPr/>
      </xdr:nvSpPr>
      <xdr:spPr>
        <a:xfrm>
          <a:off x="2286000" y="1436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51770</xdr:rowOff>
    </xdr:from>
    <xdr:ext cx="762000" cy="259045"/>
    <xdr:sp macro="" textlink="">
      <xdr:nvSpPr>
        <xdr:cNvPr id="222" name="テキスト ボックス 221"/>
        <xdr:cNvSpPr txBox="1"/>
      </xdr:nvSpPr>
      <xdr:spPr>
        <a:xfrm>
          <a:off x="1955800" y="1445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176,750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71458</xdr:rowOff>
    </xdr:from>
    <xdr:to>
      <xdr:col>2</xdr:col>
      <xdr:colOff>127000</xdr:colOff>
      <xdr:row>84</xdr:row>
      <xdr:rowOff>1608</xdr:rowOff>
    </xdr:to>
    <xdr:sp macro="" textlink="">
      <xdr:nvSpPr>
        <xdr:cNvPr id="223" name="円/楕円 222"/>
        <xdr:cNvSpPr/>
      </xdr:nvSpPr>
      <xdr:spPr>
        <a:xfrm>
          <a:off x="1397000" y="143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157835</xdr:rowOff>
    </xdr:from>
    <xdr:ext cx="762000" cy="259045"/>
    <xdr:sp macro="" textlink="">
      <xdr:nvSpPr>
        <xdr:cNvPr id="224" name="テキスト ボックス 223"/>
        <xdr:cNvSpPr txBox="1"/>
      </xdr:nvSpPr>
      <xdr:spPr>
        <a:xfrm>
          <a:off x="1066800" y="143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合併以降も類似団体平均に比べ継続して低い水準で推移している。平成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年度の数値は、前年度に比べ</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ポイント高くなったものの、依然として類似団体平均より</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ポイント低い。今後も引き続き給与水準の適正化に努める。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15663</xdr:rowOff>
    </xdr:from>
    <xdr:to>
      <xdr:col>24</xdr:col>
      <xdr:colOff>558800</xdr:colOff>
      <xdr:row>85</xdr:row>
      <xdr:rowOff>55880</xdr:rowOff>
    </xdr:to>
    <xdr:cxnSp macro="">
      <xdr:nvCxnSpPr>
        <xdr:cNvPr id="258" name="直線コネクタ 257"/>
        <xdr:cNvCxnSpPr/>
      </xdr:nvCxnSpPr>
      <xdr:spPr>
        <a:xfrm>
          <a:off x="16179800" y="1458891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15663</xdr:rowOff>
    </xdr:to>
    <xdr:cxnSp macro="">
      <xdr:nvCxnSpPr>
        <xdr:cNvPr id="261" name="直線コネクタ 260"/>
        <xdr:cNvCxnSpPr/>
      </xdr:nvCxnSpPr>
      <xdr:spPr>
        <a:xfrm>
          <a:off x="15290800" y="1450848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121090</xdr:rowOff>
    </xdr:from>
    <xdr:ext cx="736600" cy="259045"/>
    <xdr:sp macro="" textlink="">
      <xdr:nvSpPr>
        <xdr:cNvPr id="263" name="テキスト ボックス 262"/>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84</xdr:row>
      <xdr:rowOff>106680</xdr:rowOff>
    </xdr:to>
    <xdr:cxnSp macro="">
      <xdr:nvCxnSpPr>
        <xdr:cNvPr id="264" name="直線コネクタ 263"/>
        <xdr:cNvCxnSpPr/>
      </xdr:nvCxnSpPr>
      <xdr:spPr>
        <a:xfrm>
          <a:off x="14401800" y="1446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56743</xdr:rowOff>
    </xdr:from>
    <xdr:ext cx="762000" cy="259045"/>
    <xdr:sp macro="" textlink="">
      <xdr:nvSpPr>
        <xdr:cNvPr id="266" name="テキスト ボックス 265"/>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58420</xdr:rowOff>
    </xdr:from>
    <xdr:to>
      <xdr:col>21</xdr:col>
      <xdr:colOff>0</xdr:colOff>
      <xdr:row>87</xdr:row>
      <xdr:rowOff>155363</xdr:rowOff>
    </xdr:to>
    <xdr:cxnSp macro="">
      <xdr:nvCxnSpPr>
        <xdr:cNvPr id="267" name="直線コネクタ 266"/>
        <xdr:cNvCxnSpPr/>
      </xdr:nvCxnSpPr>
      <xdr:spPr>
        <a:xfrm flipV="1">
          <a:off x="13512800" y="14460220"/>
          <a:ext cx="889000" cy="6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5080</xdr:rowOff>
    </xdr:from>
    <xdr:to>
      <xdr:col>24</xdr:col>
      <xdr:colOff>609600</xdr:colOff>
      <xdr:row>85</xdr:row>
      <xdr:rowOff>106680</xdr:rowOff>
    </xdr:to>
    <xdr:sp macro="" textlink="">
      <xdr:nvSpPr>
        <xdr:cNvPr id="277" name="円/楕円 276"/>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21607</xdr:rowOff>
    </xdr:from>
    <xdr:ext cx="762000" cy="259045"/>
    <xdr:sp macro="" textlink="">
      <xdr:nvSpPr>
        <xdr:cNvPr id="278"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9" name="円/楕円 278"/>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76640</xdr:rowOff>
    </xdr:from>
    <xdr:ext cx="736600" cy="259045"/>
    <xdr:sp macro="" textlink="">
      <xdr:nvSpPr>
        <xdr:cNvPr id="280" name="テキスト ボックス 279"/>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81" name="円/楕円 280"/>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82" name="テキスト ボックス 281"/>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7620</xdr:rowOff>
    </xdr:from>
    <xdr:to>
      <xdr:col>21</xdr:col>
      <xdr:colOff>50800</xdr:colOff>
      <xdr:row>84</xdr:row>
      <xdr:rowOff>109220</xdr:rowOff>
    </xdr:to>
    <xdr:sp macro="" textlink="">
      <xdr:nvSpPr>
        <xdr:cNvPr id="283" name="円/楕円 282"/>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119397</xdr:rowOff>
    </xdr:from>
    <xdr:ext cx="762000" cy="259045"/>
    <xdr:sp macro="" textlink="">
      <xdr:nvSpPr>
        <xdr:cNvPr id="284" name="テキスト ボックス 283"/>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104563</xdr:rowOff>
    </xdr:from>
    <xdr:to>
      <xdr:col>19</xdr:col>
      <xdr:colOff>533400</xdr:colOff>
      <xdr:row>88</xdr:row>
      <xdr:rowOff>34713</xdr:rowOff>
    </xdr:to>
    <xdr:sp macro="" textlink="">
      <xdr:nvSpPr>
        <xdr:cNvPr id="285" name="円/楕円 284"/>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44890</xdr:rowOff>
    </xdr:from>
    <xdr:ext cx="762000" cy="259045"/>
    <xdr:sp macro="" textlink="">
      <xdr:nvSpPr>
        <xdr:cNvPr id="286" name="テキスト ボックス 285"/>
        <xdr:cNvSpPr txBox="1"/>
      </xdr:nvSpPr>
      <xdr:spPr>
        <a:xfrm>
          <a:off x="13131800" y="1478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職員数は、平成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年度の市村合併により増加したが、集中改革プランによる職員定数削減等により平成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年度まで毎年度減少してきた（平成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年度比△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人）。平成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年度以降、十津川村消防事務受託に係る消防職員採用、また人口減少の影響により再び増加する傾向にあったが、平成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年度は常備消防の広域化により消防職員</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名が一部事務組合の職員となり大幅に減少、類似団体平均との差が</a:t>
          </a:r>
          <a:r>
            <a:rPr lang="en-US" altLang="ja-JP" sz="1100" b="0" i="0" baseline="0">
              <a:solidFill>
                <a:schemeClr val="dk1"/>
              </a:solidFill>
              <a:effectLst/>
              <a:latin typeface="+mn-lt"/>
              <a:ea typeface="+mn-ea"/>
              <a:cs typeface="+mn-cs"/>
            </a:rPr>
            <a:t>1.26</a:t>
          </a:r>
          <a:r>
            <a:rPr lang="ja-JP" altLang="ja-JP" sz="1100" b="0" i="0" baseline="0">
              <a:solidFill>
                <a:schemeClr val="dk1"/>
              </a:solidFill>
              <a:effectLst/>
              <a:latin typeface="+mn-lt"/>
              <a:ea typeface="+mn-ea"/>
              <a:cs typeface="+mn-cs"/>
            </a:rPr>
            <a:t>人とかなり近づいた。平成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年度以降、</a:t>
          </a:r>
          <a:r>
            <a:rPr lang="ja-JP" altLang="ja-JP" sz="1100" b="0" i="0" baseline="0">
              <a:solidFill>
                <a:schemeClr val="dk1"/>
              </a:solidFill>
              <a:effectLst/>
              <a:latin typeface="+mn-lt"/>
              <a:ea typeface="+mn-ea"/>
              <a:cs typeface="+mn-cs"/>
            </a:rPr>
            <a:t>職員</a:t>
          </a:r>
          <a:r>
            <a:rPr lang="ja-JP" altLang="en-US" sz="1100" b="0" i="0" baseline="0">
              <a:solidFill>
                <a:schemeClr val="dk1"/>
              </a:solidFill>
              <a:effectLst/>
              <a:latin typeface="+mn-lt"/>
              <a:ea typeface="+mn-ea"/>
              <a:cs typeface="+mn-cs"/>
            </a:rPr>
            <a:t>数</a:t>
          </a:r>
          <a:r>
            <a:rPr lang="ja-JP" altLang="ja-JP" sz="1100" b="0" i="0" baseline="0">
              <a:solidFill>
                <a:schemeClr val="dk1"/>
              </a:solidFill>
              <a:effectLst/>
              <a:latin typeface="+mn-lt"/>
              <a:ea typeface="+mn-ea"/>
              <a:cs typeface="+mn-cs"/>
            </a:rPr>
            <a:t>は減員であるものの人口減少により類似団体平均との乖離が大きくなった。人口に比して面積が大きく、そのほとんどが過疎地域であることなどから、一定の行政サービス維持のため合理化が難しい部門もあるが、今後、更なる事務事業効率化、管理施設の見直し・削減等により職員定数の最適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32717</xdr:rowOff>
    </xdr:from>
    <xdr:to>
      <xdr:col>24</xdr:col>
      <xdr:colOff>558800</xdr:colOff>
      <xdr:row>63</xdr:row>
      <xdr:rowOff>69487</xdr:rowOff>
    </xdr:to>
    <xdr:cxnSp macro="">
      <xdr:nvCxnSpPr>
        <xdr:cNvPr id="323" name="直線コネクタ 322"/>
        <xdr:cNvCxnSpPr/>
      </xdr:nvCxnSpPr>
      <xdr:spPr>
        <a:xfrm>
          <a:off x="16179800" y="10834067"/>
          <a:ext cx="838200" cy="3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4"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25823</xdr:rowOff>
    </xdr:from>
    <xdr:to>
      <xdr:col>23</xdr:col>
      <xdr:colOff>406400</xdr:colOff>
      <xdr:row>63</xdr:row>
      <xdr:rowOff>32717</xdr:rowOff>
    </xdr:to>
    <xdr:cxnSp macro="">
      <xdr:nvCxnSpPr>
        <xdr:cNvPr id="326" name="直線コネクタ 325"/>
        <xdr:cNvCxnSpPr/>
      </xdr:nvCxnSpPr>
      <xdr:spPr>
        <a:xfrm>
          <a:off x="15290800" y="108271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28" name="テキスト ボックス 327"/>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7438</xdr:rowOff>
    </xdr:from>
    <xdr:to>
      <xdr:col>22</xdr:col>
      <xdr:colOff>203200</xdr:colOff>
      <xdr:row>63</xdr:row>
      <xdr:rowOff>25823</xdr:rowOff>
    </xdr:to>
    <xdr:cxnSp macro="">
      <xdr:nvCxnSpPr>
        <xdr:cNvPr id="329" name="直線コネクタ 328"/>
        <xdr:cNvCxnSpPr/>
      </xdr:nvCxnSpPr>
      <xdr:spPr>
        <a:xfrm>
          <a:off x="14401800" y="10808788"/>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1" name="テキスト ボックス 330"/>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7438</xdr:rowOff>
    </xdr:from>
    <xdr:to>
      <xdr:col>21</xdr:col>
      <xdr:colOff>0</xdr:colOff>
      <xdr:row>65</xdr:row>
      <xdr:rowOff>12700</xdr:rowOff>
    </xdr:to>
    <xdr:cxnSp macro="">
      <xdr:nvCxnSpPr>
        <xdr:cNvPr id="332" name="直線コネクタ 331"/>
        <xdr:cNvCxnSpPr/>
      </xdr:nvCxnSpPr>
      <xdr:spPr>
        <a:xfrm flipV="1">
          <a:off x="13512800" y="10808788"/>
          <a:ext cx="889000" cy="34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4" name="テキスト ボックス 333"/>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6" name="テキスト ボックス 335"/>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18687</xdr:rowOff>
    </xdr:from>
    <xdr:to>
      <xdr:col>24</xdr:col>
      <xdr:colOff>609600</xdr:colOff>
      <xdr:row>63</xdr:row>
      <xdr:rowOff>120287</xdr:rowOff>
    </xdr:to>
    <xdr:sp macro="" textlink="">
      <xdr:nvSpPr>
        <xdr:cNvPr id="342" name="円/楕円 341"/>
        <xdr:cNvSpPr/>
      </xdr:nvSpPr>
      <xdr:spPr>
        <a:xfrm>
          <a:off x="169672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162214</xdr:rowOff>
    </xdr:from>
    <xdr:ext cx="762000" cy="259045"/>
    <xdr:sp macro="" textlink="">
      <xdr:nvSpPr>
        <xdr:cNvPr id="343" name="定員管理の状況該当値テキスト"/>
        <xdr:cNvSpPr txBox="1"/>
      </xdr:nvSpPr>
      <xdr:spPr>
        <a:xfrm>
          <a:off x="17106900" y="107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153367</xdr:rowOff>
    </xdr:from>
    <xdr:to>
      <xdr:col>23</xdr:col>
      <xdr:colOff>457200</xdr:colOff>
      <xdr:row>63</xdr:row>
      <xdr:rowOff>83517</xdr:rowOff>
    </xdr:to>
    <xdr:sp macro="" textlink="">
      <xdr:nvSpPr>
        <xdr:cNvPr id="344" name="円/楕円 343"/>
        <xdr:cNvSpPr/>
      </xdr:nvSpPr>
      <xdr:spPr>
        <a:xfrm>
          <a:off x="16129000" y="107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68294</xdr:rowOff>
    </xdr:from>
    <xdr:ext cx="736600" cy="259045"/>
    <xdr:sp macro="" textlink="">
      <xdr:nvSpPr>
        <xdr:cNvPr id="345" name="テキスト ボックス 344"/>
        <xdr:cNvSpPr txBox="1"/>
      </xdr:nvSpPr>
      <xdr:spPr>
        <a:xfrm>
          <a:off x="15798800" y="10869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146473</xdr:rowOff>
    </xdr:from>
    <xdr:to>
      <xdr:col>22</xdr:col>
      <xdr:colOff>254000</xdr:colOff>
      <xdr:row>63</xdr:row>
      <xdr:rowOff>76623</xdr:rowOff>
    </xdr:to>
    <xdr:sp macro="" textlink="">
      <xdr:nvSpPr>
        <xdr:cNvPr id="346" name="円/楕円 345"/>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61400</xdr:rowOff>
    </xdr:from>
    <xdr:ext cx="762000" cy="259045"/>
    <xdr:sp macro="" textlink="">
      <xdr:nvSpPr>
        <xdr:cNvPr id="347" name="テキスト ボックス 346"/>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128088</xdr:rowOff>
    </xdr:from>
    <xdr:to>
      <xdr:col>21</xdr:col>
      <xdr:colOff>50800</xdr:colOff>
      <xdr:row>63</xdr:row>
      <xdr:rowOff>58238</xdr:rowOff>
    </xdr:to>
    <xdr:sp macro="" textlink="">
      <xdr:nvSpPr>
        <xdr:cNvPr id="348" name="円/楕円 347"/>
        <xdr:cNvSpPr/>
      </xdr:nvSpPr>
      <xdr:spPr>
        <a:xfrm>
          <a:off x="14351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43015</xdr:rowOff>
    </xdr:from>
    <xdr:ext cx="762000" cy="259045"/>
    <xdr:sp macro="" textlink="">
      <xdr:nvSpPr>
        <xdr:cNvPr id="349" name="テキスト ボックス 348"/>
        <xdr:cNvSpPr txBox="1"/>
      </xdr:nvSpPr>
      <xdr:spPr>
        <a:xfrm>
          <a:off x="14020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133350</xdr:rowOff>
    </xdr:from>
    <xdr:to>
      <xdr:col>19</xdr:col>
      <xdr:colOff>533400</xdr:colOff>
      <xdr:row>65</xdr:row>
      <xdr:rowOff>63500</xdr:rowOff>
    </xdr:to>
    <xdr:sp macro="" textlink="">
      <xdr:nvSpPr>
        <xdr:cNvPr id="350" name="円/楕円 349"/>
        <xdr:cNvSpPr/>
      </xdr:nvSpPr>
      <xdr:spPr>
        <a:xfrm>
          <a:off x="13462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48277</xdr:rowOff>
    </xdr:from>
    <xdr:ext cx="762000" cy="259045"/>
    <xdr:sp macro="" textlink="">
      <xdr:nvSpPr>
        <xdr:cNvPr id="351" name="テキスト ボックス 350"/>
        <xdr:cNvSpPr txBox="1"/>
      </xdr:nvSpPr>
      <xdr:spPr>
        <a:xfrm>
          <a:off x="13131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に退職手当債を発行したこともあり、類似団体に比べて高い水準で推移しているが、その後は市全体の公共事業の継続的縮小による市債新規発行の抑制、交付税算入割合の大きい事業債の活用などにより、公債費の削減、当比率の改善に努めている。また、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においては奈良県市町村財政健全化支援事業により、さらに利子負担の軽減を図れたこともあり、結果として単年度の数値は、年々改善している。しかし、類似団体に比べると依然として高いレベルにあり、今後も、新規事業等の選択と集中、計画的な行財政運営、有利な財源の活用等により実質的な公債費の削減・抑制を図り、当比率の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116522</xdr:rowOff>
    </xdr:from>
    <xdr:to>
      <xdr:col>24</xdr:col>
      <xdr:colOff>558800</xdr:colOff>
      <xdr:row>37</xdr:row>
      <xdr:rowOff>120544</xdr:rowOff>
    </xdr:to>
    <xdr:cxnSp macro="">
      <xdr:nvCxnSpPr>
        <xdr:cNvPr id="385" name="直線コネクタ 384"/>
        <xdr:cNvCxnSpPr/>
      </xdr:nvCxnSpPr>
      <xdr:spPr>
        <a:xfrm flipV="1">
          <a:off x="16179800" y="646017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120544</xdr:rowOff>
    </xdr:from>
    <xdr:to>
      <xdr:col>23</xdr:col>
      <xdr:colOff>406400</xdr:colOff>
      <xdr:row>37</xdr:row>
      <xdr:rowOff>146685</xdr:rowOff>
    </xdr:to>
    <xdr:cxnSp macro="">
      <xdr:nvCxnSpPr>
        <xdr:cNvPr id="388" name="直線コネクタ 387"/>
        <xdr:cNvCxnSpPr/>
      </xdr:nvCxnSpPr>
      <xdr:spPr>
        <a:xfrm flipV="1">
          <a:off x="15290800" y="6464194"/>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146685</xdr:rowOff>
    </xdr:from>
    <xdr:to>
      <xdr:col>22</xdr:col>
      <xdr:colOff>203200</xdr:colOff>
      <xdr:row>37</xdr:row>
      <xdr:rowOff>168804</xdr:rowOff>
    </xdr:to>
    <xdr:cxnSp macro="">
      <xdr:nvCxnSpPr>
        <xdr:cNvPr id="391" name="直線コネクタ 390"/>
        <xdr:cNvCxnSpPr/>
      </xdr:nvCxnSpPr>
      <xdr:spPr>
        <a:xfrm flipV="1">
          <a:off x="14401800" y="6490335"/>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166794</xdr:rowOff>
    </xdr:from>
    <xdr:to>
      <xdr:col>21</xdr:col>
      <xdr:colOff>0</xdr:colOff>
      <xdr:row>37</xdr:row>
      <xdr:rowOff>168804</xdr:rowOff>
    </xdr:to>
    <xdr:cxnSp macro="">
      <xdr:nvCxnSpPr>
        <xdr:cNvPr id="394" name="直線コネクタ 393"/>
        <xdr:cNvCxnSpPr/>
      </xdr:nvCxnSpPr>
      <xdr:spPr>
        <a:xfrm>
          <a:off x="13512800" y="6510444"/>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65722</xdr:rowOff>
    </xdr:from>
    <xdr:to>
      <xdr:col>24</xdr:col>
      <xdr:colOff>609600</xdr:colOff>
      <xdr:row>37</xdr:row>
      <xdr:rowOff>167322</xdr:rowOff>
    </xdr:to>
    <xdr:sp macro="" textlink="">
      <xdr:nvSpPr>
        <xdr:cNvPr id="404" name="円/楕円 403"/>
        <xdr:cNvSpPr/>
      </xdr:nvSpPr>
      <xdr:spPr>
        <a:xfrm>
          <a:off x="169672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37799</xdr:rowOff>
    </xdr:from>
    <xdr:ext cx="762000" cy="259045"/>
    <xdr:sp macro="" textlink="">
      <xdr:nvSpPr>
        <xdr:cNvPr id="405" name="公債費負担の状況該当値テキスト"/>
        <xdr:cNvSpPr txBox="1"/>
      </xdr:nvSpPr>
      <xdr:spPr>
        <a:xfrm>
          <a:off x="17106900" y="638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69744</xdr:rowOff>
    </xdr:from>
    <xdr:to>
      <xdr:col>23</xdr:col>
      <xdr:colOff>457200</xdr:colOff>
      <xdr:row>37</xdr:row>
      <xdr:rowOff>171345</xdr:rowOff>
    </xdr:to>
    <xdr:sp macro="" textlink="">
      <xdr:nvSpPr>
        <xdr:cNvPr id="406" name="円/楕円 405"/>
        <xdr:cNvSpPr/>
      </xdr:nvSpPr>
      <xdr:spPr>
        <a:xfrm>
          <a:off x="16129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156121</xdr:rowOff>
    </xdr:from>
    <xdr:ext cx="736600" cy="259045"/>
    <xdr:sp macro="" textlink="">
      <xdr:nvSpPr>
        <xdr:cNvPr id="407" name="テキスト ボックス 406"/>
        <xdr:cNvSpPr txBox="1"/>
      </xdr:nvSpPr>
      <xdr:spPr>
        <a:xfrm>
          <a:off x="15798800" y="6499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95885</xdr:rowOff>
    </xdr:from>
    <xdr:to>
      <xdr:col>22</xdr:col>
      <xdr:colOff>254000</xdr:colOff>
      <xdr:row>38</xdr:row>
      <xdr:rowOff>26035</xdr:rowOff>
    </xdr:to>
    <xdr:sp macro="" textlink="">
      <xdr:nvSpPr>
        <xdr:cNvPr id="408" name="円/楕円 407"/>
        <xdr:cNvSpPr/>
      </xdr:nvSpPr>
      <xdr:spPr>
        <a:xfrm>
          <a:off x="15240000" y="64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10812</xdr:rowOff>
    </xdr:from>
    <xdr:ext cx="762000" cy="259045"/>
    <xdr:sp macro="" textlink="">
      <xdr:nvSpPr>
        <xdr:cNvPr id="409" name="テキスト ボックス 408"/>
        <xdr:cNvSpPr txBox="1"/>
      </xdr:nvSpPr>
      <xdr:spPr>
        <a:xfrm>
          <a:off x="14909800" y="65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118004</xdr:rowOff>
    </xdr:from>
    <xdr:to>
      <xdr:col>21</xdr:col>
      <xdr:colOff>50800</xdr:colOff>
      <xdr:row>38</xdr:row>
      <xdr:rowOff>48154</xdr:rowOff>
    </xdr:to>
    <xdr:sp macro="" textlink="">
      <xdr:nvSpPr>
        <xdr:cNvPr id="410" name="円/楕円 409"/>
        <xdr:cNvSpPr/>
      </xdr:nvSpPr>
      <xdr:spPr>
        <a:xfrm>
          <a:off x="14351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32931</xdr:rowOff>
    </xdr:from>
    <xdr:ext cx="762000" cy="259045"/>
    <xdr:sp macro="" textlink="">
      <xdr:nvSpPr>
        <xdr:cNvPr id="411" name="テキスト ボックス 410"/>
        <xdr:cNvSpPr txBox="1"/>
      </xdr:nvSpPr>
      <xdr:spPr>
        <a:xfrm>
          <a:off x="140208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115993</xdr:rowOff>
    </xdr:from>
    <xdr:to>
      <xdr:col>19</xdr:col>
      <xdr:colOff>533400</xdr:colOff>
      <xdr:row>38</xdr:row>
      <xdr:rowOff>46143</xdr:rowOff>
    </xdr:to>
    <xdr:sp macro="" textlink="">
      <xdr:nvSpPr>
        <xdr:cNvPr id="412" name="円/楕円 411"/>
        <xdr:cNvSpPr/>
      </xdr:nvSpPr>
      <xdr:spPr>
        <a:xfrm>
          <a:off x="13462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30921</xdr:rowOff>
    </xdr:from>
    <xdr:ext cx="762000" cy="259045"/>
    <xdr:sp macro="" textlink="">
      <xdr:nvSpPr>
        <xdr:cNvPr id="413" name="テキスト ボックス 412"/>
        <xdr:cNvSpPr txBox="1"/>
      </xdr:nvSpPr>
      <xdr:spPr>
        <a:xfrm>
          <a:off x="13131800" y="654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従来から財政規模に比べ普通建設事業が多く、その財源を市債発行に頼っていたことに加えて、市村合併に伴う整備事業の市債残高の増加、企業会計の市債償還に対する負担見込額や土地開発公社の負債などが要因で類似団体平均に比べ高い数値となっている。</a:t>
          </a:r>
          <a:r>
            <a:rPr lang="ja-JP" altLang="en-US" sz="1100" b="0" i="0" baseline="0">
              <a:solidFill>
                <a:schemeClr val="dk1"/>
              </a:solidFill>
              <a:effectLst/>
              <a:latin typeface="+mn-lt"/>
              <a:ea typeface="+mn-ea"/>
              <a:cs typeface="+mn-cs"/>
            </a:rPr>
            <a:t>これらの状況下において奈良県南和地区を中心とした南和広域医療企業団による病院建設事業による将来負担の増加により今年度は数値が悪化となった。結果的には</a:t>
          </a:r>
          <a:r>
            <a:rPr lang="ja-JP" altLang="ja-JP" sz="1100" b="0" i="0" baseline="0">
              <a:solidFill>
                <a:schemeClr val="dk1"/>
              </a:solidFill>
              <a:effectLst/>
              <a:latin typeface="+mn-lt"/>
              <a:ea typeface="+mn-ea"/>
              <a:cs typeface="+mn-cs"/>
            </a:rPr>
            <a:t>類似団体平均と</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差が</a:t>
          </a:r>
          <a:r>
            <a:rPr lang="ja-JP" altLang="en-US" sz="1100" b="0" i="0" baseline="0">
              <a:solidFill>
                <a:schemeClr val="dk1"/>
              </a:solidFill>
              <a:effectLst/>
              <a:latin typeface="+mn-lt"/>
              <a:ea typeface="+mn-ea"/>
              <a:cs typeface="+mn-cs"/>
            </a:rPr>
            <a:t>開いており、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、交付税算入率の高い起債の活用を図</a:t>
          </a:r>
          <a:r>
            <a:rPr lang="ja-JP" altLang="en-US" sz="1100" b="0" i="0" baseline="0">
              <a:solidFill>
                <a:schemeClr val="dk1"/>
              </a:solidFill>
              <a:effectLst/>
              <a:latin typeface="+mn-lt"/>
              <a:ea typeface="+mn-ea"/>
              <a:cs typeface="+mn-cs"/>
            </a:rPr>
            <a:t>りながら、</a:t>
          </a:r>
          <a:r>
            <a:rPr lang="ja-JP" altLang="ja-JP" sz="1100" b="0" i="0" baseline="0">
              <a:solidFill>
                <a:schemeClr val="dk1"/>
              </a:solidFill>
              <a:effectLst/>
              <a:latin typeface="+mn-lt"/>
              <a:ea typeface="+mn-ea"/>
              <a:cs typeface="+mn-cs"/>
            </a:rPr>
            <a:t>事業等の厳しい選択と集中、計画的かつ効率的な行財政運営等により負債の削減・抑制に努める。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168186</xdr:rowOff>
    </xdr:from>
    <xdr:to>
      <xdr:col>24</xdr:col>
      <xdr:colOff>558800</xdr:colOff>
      <xdr:row>16</xdr:row>
      <xdr:rowOff>11938</xdr:rowOff>
    </xdr:to>
    <xdr:cxnSp macro="">
      <xdr:nvCxnSpPr>
        <xdr:cNvPr id="445" name="直線コネクタ 444"/>
        <xdr:cNvCxnSpPr/>
      </xdr:nvCxnSpPr>
      <xdr:spPr>
        <a:xfrm>
          <a:off x="16179800" y="2739936"/>
          <a:ext cx="8382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168186</xdr:rowOff>
    </xdr:from>
    <xdr:to>
      <xdr:col>23</xdr:col>
      <xdr:colOff>406400</xdr:colOff>
      <xdr:row>16</xdr:row>
      <xdr:rowOff>10249</xdr:rowOff>
    </xdr:to>
    <xdr:cxnSp macro="">
      <xdr:nvCxnSpPr>
        <xdr:cNvPr id="448" name="直線コネクタ 447"/>
        <xdr:cNvCxnSpPr/>
      </xdr:nvCxnSpPr>
      <xdr:spPr>
        <a:xfrm flipV="1">
          <a:off x="15290800" y="273993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10249</xdr:rowOff>
    </xdr:from>
    <xdr:to>
      <xdr:col>22</xdr:col>
      <xdr:colOff>203200</xdr:colOff>
      <xdr:row>16</xdr:row>
      <xdr:rowOff>34138</xdr:rowOff>
    </xdr:to>
    <xdr:cxnSp macro="">
      <xdr:nvCxnSpPr>
        <xdr:cNvPr id="451" name="直線コネクタ 450"/>
        <xdr:cNvCxnSpPr/>
      </xdr:nvCxnSpPr>
      <xdr:spPr>
        <a:xfrm flipV="1">
          <a:off x="14401800" y="2753449"/>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34138</xdr:rowOff>
    </xdr:from>
    <xdr:to>
      <xdr:col>21</xdr:col>
      <xdr:colOff>0</xdr:colOff>
      <xdr:row>16</xdr:row>
      <xdr:rowOff>38964</xdr:rowOff>
    </xdr:to>
    <xdr:cxnSp macro="">
      <xdr:nvCxnSpPr>
        <xdr:cNvPr id="454" name="直線コネクタ 453"/>
        <xdr:cNvCxnSpPr/>
      </xdr:nvCxnSpPr>
      <xdr:spPr>
        <a:xfrm flipV="1">
          <a:off x="13512800" y="27773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132588</xdr:rowOff>
    </xdr:from>
    <xdr:to>
      <xdr:col>24</xdr:col>
      <xdr:colOff>609600</xdr:colOff>
      <xdr:row>16</xdr:row>
      <xdr:rowOff>62738</xdr:rowOff>
    </xdr:to>
    <xdr:sp macro="" textlink="">
      <xdr:nvSpPr>
        <xdr:cNvPr id="464" name="円/楕円 463"/>
        <xdr:cNvSpPr/>
      </xdr:nvSpPr>
      <xdr:spPr>
        <a:xfrm>
          <a:off x="16967200" y="270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104665</xdr:rowOff>
    </xdr:from>
    <xdr:ext cx="762000" cy="259045"/>
    <xdr:sp macro="" textlink="">
      <xdr:nvSpPr>
        <xdr:cNvPr id="465" name="将来負担の状況該当値テキスト"/>
        <xdr:cNvSpPr txBox="1"/>
      </xdr:nvSpPr>
      <xdr:spPr>
        <a:xfrm>
          <a:off x="17106900" y="2676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117386</xdr:rowOff>
    </xdr:from>
    <xdr:to>
      <xdr:col>23</xdr:col>
      <xdr:colOff>457200</xdr:colOff>
      <xdr:row>16</xdr:row>
      <xdr:rowOff>47536</xdr:rowOff>
    </xdr:to>
    <xdr:sp macro="" textlink="">
      <xdr:nvSpPr>
        <xdr:cNvPr id="466" name="円/楕円 465"/>
        <xdr:cNvSpPr/>
      </xdr:nvSpPr>
      <xdr:spPr>
        <a:xfrm>
          <a:off x="16129000" y="268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32313</xdr:rowOff>
    </xdr:from>
    <xdr:ext cx="736600" cy="259045"/>
    <xdr:sp macro="" textlink="">
      <xdr:nvSpPr>
        <xdr:cNvPr id="467" name="テキスト ボックス 466"/>
        <xdr:cNvSpPr txBox="1"/>
      </xdr:nvSpPr>
      <xdr:spPr>
        <a:xfrm>
          <a:off x="15798800" y="277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130899</xdr:rowOff>
    </xdr:from>
    <xdr:to>
      <xdr:col>22</xdr:col>
      <xdr:colOff>254000</xdr:colOff>
      <xdr:row>16</xdr:row>
      <xdr:rowOff>61049</xdr:rowOff>
    </xdr:to>
    <xdr:sp macro="" textlink="">
      <xdr:nvSpPr>
        <xdr:cNvPr id="468" name="円/楕円 467"/>
        <xdr:cNvSpPr/>
      </xdr:nvSpPr>
      <xdr:spPr>
        <a:xfrm>
          <a:off x="15240000" y="27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45826</xdr:rowOff>
    </xdr:from>
    <xdr:ext cx="762000" cy="259045"/>
    <xdr:sp macro="" textlink="">
      <xdr:nvSpPr>
        <xdr:cNvPr id="469" name="テキスト ボックス 468"/>
        <xdr:cNvSpPr txBox="1"/>
      </xdr:nvSpPr>
      <xdr:spPr>
        <a:xfrm>
          <a:off x="14909800" y="278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154788</xdr:rowOff>
    </xdr:from>
    <xdr:to>
      <xdr:col>21</xdr:col>
      <xdr:colOff>50800</xdr:colOff>
      <xdr:row>16</xdr:row>
      <xdr:rowOff>84938</xdr:rowOff>
    </xdr:to>
    <xdr:sp macro="" textlink="">
      <xdr:nvSpPr>
        <xdr:cNvPr id="470" name="円/楕円 469"/>
        <xdr:cNvSpPr/>
      </xdr:nvSpPr>
      <xdr:spPr>
        <a:xfrm>
          <a:off x="14351000" y="27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69715</xdr:rowOff>
    </xdr:from>
    <xdr:ext cx="762000" cy="259045"/>
    <xdr:sp macro="" textlink="">
      <xdr:nvSpPr>
        <xdr:cNvPr id="471" name="テキスト ボックス 470"/>
        <xdr:cNvSpPr txBox="1"/>
      </xdr:nvSpPr>
      <xdr:spPr>
        <a:xfrm>
          <a:off x="14020800" y="281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159614</xdr:rowOff>
    </xdr:from>
    <xdr:to>
      <xdr:col>19</xdr:col>
      <xdr:colOff>533400</xdr:colOff>
      <xdr:row>16</xdr:row>
      <xdr:rowOff>89764</xdr:rowOff>
    </xdr:to>
    <xdr:sp macro="" textlink="">
      <xdr:nvSpPr>
        <xdr:cNvPr id="472" name="円/楕円 471"/>
        <xdr:cNvSpPr/>
      </xdr:nvSpPr>
      <xdr:spPr>
        <a:xfrm>
          <a:off x="13462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74541</xdr:rowOff>
    </xdr:from>
    <xdr:ext cx="762000" cy="259045"/>
    <xdr:sp macro="" textlink="">
      <xdr:nvSpPr>
        <xdr:cNvPr id="473" name="テキスト ボックス 472"/>
        <xdr:cNvSpPr txBox="1"/>
      </xdr:nvSpPr>
      <xdr:spPr>
        <a:xfrm>
          <a:off x="13131800" y="2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31,911
31,638
292.02
20,907,634
20,421,678
385,087
10,856,228
26,440,362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月の市村合併によ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職員数</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大幅</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ため、人件費の削減を財政健全化の柱の一つと位置づけ、早期退職制度の活用や新規採用抑制など、職員数の削減を図った</a:t>
          </a:r>
          <a:r>
            <a:rPr lang="ja-JP" altLang="en-US" sz="1100" b="0" i="0" baseline="0">
              <a:solidFill>
                <a:schemeClr val="dk1"/>
              </a:solidFill>
              <a:effectLst/>
              <a:latin typeface="+mn-lt"/>
              <a:ea typeface="+mn-ea"/>
              <a:cs typeface="+mn-cs"/>
            </a:rPr>
            <a:t>ことに加え</a:t>
          </a:r>
          <a:r>
            <a:rPr lang="ja-JP" altLang="ja-JP" sz="1100" b="0" i="0" baseline="0">
              <a:solidFill>
                <a:schemeClr val="dk1"/>
              </a:solidFill>
              <a:effectLst/>
              <a:latin typeface="+mn-lt"/>
              <a:ea typeface="+mn-ea"/>
              <a:cs typeface="+mn-cs"/>
            </a:rPr>
            <a:t>職員給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新陳代謝による削減もあり、退職者が多かった平成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年度を除いて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類似団体平均を連続して下回っている。今後も定員管理の計画等に基づく職員数や給与水準の適正化、事務事業の見直し・効率化等を進め、人件費の削減・抑制に努める。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36</xdr:row>
      <xdr:rowOff>35560</xdr:rowOff>
    </xdr:to>
    <xdr:cxnSp macro="">
      <xdr:nvCxnSpPr>
        <xdr:cNvPr id="66" name="直線コネクタ 65"/>
        <xdr:cNvCxnSpPr/>
      </xdr:nvCxnSpPr>
      <xdr:spPr>
        <a:xfrm flipV="1">
          <a:off x="3987800" y="6131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35560</xdr:rowOff>
    </xdr:from>
    <xdr:to>
      <xdr:col>5</xdr:col>
      <xdr:colOff>549275</xdr:colOff>
      <xdr:row>36</xdr:row>
      <xdr:rowOff>104140</xdr:rowOff>
    </xdr:to>
    <xdr:cxnSp macro="">
      <xdr:nvCxnSpPr>
        <xdr:cNvPr id="69" name="直線コネクタ 68"/>
        <xdr:cNvCxnSpPr/>
      </xdr:nvCxnSpPr>
      <xdr:spPr>
        <a:xfrm flipV="1">
          <a:off x="3098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38</xdr:row>
      <xdr:rowOff>27940</xdr:rowOff>
    </xdr:to>
    <xdr:cxnSp macro="">
      <xdr:nvCxnSpPr>
        <xdr:cNvPr id="72" name="直線コネクタ 71"/>
        <xdr:cNvCxnSpPr/>
      </xdr:nvCxnSpPr>
      <xdr:spPr>
        <a:xfrm flipV="1">
          <a:off x="2209800" y="62763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38</xdr:row>
      <xdr:rowOff>27940</xdr:rowOff>
    </xdr:to>
    <xdr:cxnSp macro="">
      <xdr:nvCxnSpPr>
        <xdr:cNvPr id="75" name="直線コネクタ 74"/>
        <xdr:cNvCxnSpPr/>
      </xdr:nvCxnSpPr>
      <xdr:spPr>
        <a:xfrm>
          <a:off x="1320800" y="63449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53340</xdr:rowOff>
    </xdr:from>
    <xdr:to>
      <xdr:col>4</xdr:col>
      <xdr:colOff>396875</xdr:colOff>
      <xdr:row>36</xdr:row>
      <xdr:rowOff>154940</xdr:rowOff>
    </xdr:to>
    <xdr:sp macro="" textlink="">
      <xdr:nvSpPr>
        <xdr:cNvPr id="89" name="円/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管理施設が多く維持管理経費が多額であることが要因となり、類似団体平均に比べ高い数値で推移している。需用費や委託料等について、集中改革プランに基づ</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徹底した削減に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傾向となるが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以降は</a:t>
          </a:r>
          <a:r>
            <a:rPr lang="ja-JP" altLang="ja-JP" sz="1100" b="0" i="0" baseline="0">
              <a:solidFill>
                <a:schemeClr val="dk1"/>
              </a:solidFill>
              <a:effectLst/>
              <a:latin typeface="+mn-lt"/>
              <a:ea typeface="+mn-ea"/>
              <a:cs typeface="+mn-cs"/>
            </a:rPr>
            <a:t>指定管理者制度新規導入</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地域公共交通運行</a:t>
          </a:r>
          <a:r>
            <a:rPr lang="ja-JP" altLang="en-US" sz="1100" b="0" i="0" baseline="0">
              <a:solidFill>
                <a:schemeClr val="dk1"/>
              </a:solidFill>
              <a:effectLst/>
              <a:latin typeface="+mn-lt"/>
              <a:ea typeface="+mn-ea"/>
              <a:cs typeface="+mn-cs"/>
            </a:rPr>
            <a:t>業務や</a:t>
          </a:r>
          <a:r>
            <a:rPr lang="ja-JP" altLang="ja-JP" sz="1100" b="0" i="0" baseline="0">
              <a:solidFill>
                <a:schemeClr val="dk1"/>
              </a:solidFill>
              <a:effectLst/>
              <a:latin typeface="+mn-lt"/>
              <a:ea typeface="+mn-ea"/>
              <a:cs typeface="+mn-cs"/>
            </a:rPr>
            <a:t>予防接種</a:t>
          </a:r>
          <a:r>
            <a:rPr lang="ja-JP" altLang="en-US" sz="1100" b="0" i="0" baseline="0">
              <a:solidFill>
                <a:schemeClr val="dk1"/>
              </a:solidFill>
              <a:effectLst/>
              <a:latin typeface="+mn-lt"/>
              <a:ea typeface="+mn-ea"/>
              <a:cs typeface="+mn-cs"/>
            </a:rPr>
            <a:t>業務</a:t>
          </a:r>
          <a:r>
            <a:rPr lang="ja-JP" altLang="ja-JP" sz="1100" b="0" i="0" baseline="0">
              <a:solidFill>
                <a:schemeClr val="dk1"/>
              </a:solidFill>
              <a:effectLst/>
              <a:latin typeface="+mn-lt"/>
              <a:ea typeface="+mn-ea"/>
              <a:cs typeface="+mn-cs"/>
            </a:rPr>
            <a:t>委託料等</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傾向にある。加えて平成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年度は、ふるさと五條市応援寄附金業務委託料や地方創生事業支援業務委託料の増加に</a:t>
          </a:r>
          <a:r>
            <a:rPr lang="ja-JP" altLang="ja-JP" sz="1100" b="0" i="0" baseline="0">
              <a:solidFill>
                <a:schemeClr val="dk1"/>
              </a:solidFill>
              <a:effectLst/>
              <a:latin typeface="+mn-lt"/>
              <a:ea typeface="+mn-ea"/>
              <a:cs typeface="+mn-cs"/>
            </a:rPr>
            <a:t>より前年度比</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％上昇し</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。今後において、事務事業並びに各種経費の</a:t>
          </a:r>
          <a:r>
            <a:rPr lang="ja-JP" altLang="en-US" sz="1100" b="0" i="0" baseline="0">
              <a:solidFill>
                <a:schemeClr val="dk1"/>
              </a:solidFill>
              <a:effectLst/>
              <a:latin typeface="+mn-lt"/>
              <a:ea typeface="+mn-ea"/>
              <a:cs typeface="+mn-cs"/>
            </a:rPr>
            <a:t>内容</a:t>
          </a:r>
          <a:r>
            <a:rPr lang="ja-JP" altLang="ja-JP" sz="1100" b="0" i="0" baseline="0">
              <a:solidFill>
                <a:schemeClr val="dk1"/>
              </a:solidFill>
              <a:effectLst/>
              <a:latin typeface="+mn-lt"/>
              <a:ea typeface="+mn-ea"/>
              <a:cs typeface="+mn-cs"/>
            </a:rPr>
            <a:t>改善・見直し、施設管理方法の更なる</a:t>
          </a:r>
          <a:r>
            <a:rPr lang="ja-JP" altLang="en-US" sz="1100" b="0" i="0" baseline="0">
              <a:solidFill>
                <a:schemeClr val="dk1"/>
              </a:solidFill>
              <a:effectLst/>
              <a:latin typeface="+mn-lt"/>
              <a:ea typeface="+mn-ea"/>
              <a:cs typeface="+mn-cs"/>
            </a:rPr>
            <a:t>改革や</a:t>
          </a:r>
          <a:r>
            <a:rPr lang="ja-JP" altLang="ja-JP" sz="1100" b="0" i="0" baseline="0">
              <a:solidFill>
                <a:schemeClr val="dk1"/>
              </a:solidFill>
              <a:effectLst/>
              <a:latin typeface="+mn-lt"/>
              <a:ea typeface="+mn-ea"/>
              <a:cs typeface="+mn-cs"/>
            </a:rPr>
            <a:t>統廃合等を進め、物件費の削減・抑制に努める。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167821</xdr:rowOff>
    </xdr:from>
    <xdr:to>
      <xdr:col>24</xdr:col>
      <xdr:colOff>31750</xdr:colOff>
      <xdr:row>18</xdr:row>
      <xdr:rowOff>61686</xdr:rowOff>
    </xdr:to>
    <xdr:cxnSp macro="">
      <xdr:nvCxnSpPr>
        <xdr:cNvPr id="129" name="直線コネクタ 128"/>
        <xdr:cNvCxnSpPr/>
      </xdr:nvCxnSpPr>
      <xdr:spPr>
        <a:xfrm>
          <a:off x="15671800" y="30824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50800</xdr:rowOff>
    </xdr:to>
    <xdr:cxnSp macro="">
      <xdr:nvCxnSpPr>
        <xdr:cNvPr id="132" name="直線コネクタ 131"/>
        <xdr:cNvCxnSpPr/>
      </xdr:nvCxnSpPr>
      <xdr:spPr>
        <a:xfrm flipV="1">
          <a:off x="14782800" y="30824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156936</xdr:rowOff>
    </xdr:from>
    <xdr:to>
      <xdr:col>21</xdr:col>
      <xdr:colOff>361950</xdr:colOff>
      <xdr:row>18</xdr:row>
      <xdr:rowOff>50800</xdr:rowOff>
    </xdr:to>
    <xdr:cxnSp macro="">
      <xdr:nvCxnSpPr>
        <xdr:cNvPr id="135" name="直線コネクタ 134"/>
        <xdr:cNvCxnSpPr/>
      </xdr:nvCxnSpPr>
      <xdr:spPr>
        <a:xfrm>
          <a:off x="13893800" y="30715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80736</xdr:rowOff>
    </xdr:from>
    <xdr:to>
      <xdr:col>20</xdr:col>
      <xdr:colOff>158750</xdr:colOff>
      <xdr:row>17</xdr:row>
      <xdr:rowOff>156936</xdr:rowOff>
    </xdr:to>
    <xdr:cxnSp macro="">
      <xdr:nvCxnSpPr>
        <xdr:cNvPr id="138" name="直線コネクタ 137"/>
        <xdr:cNvCxnSpPr/>
      </xdr:nvCxnSpPr>
      <xdr:spPr>
        <a:xfrm>
          <a:off x="13004800" y="29953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10886</xdr:rowOff>
    </xdr:from>
    <xdr:to>
      <xdr:col>24</xdr:col>
      <xdr:colOff>82550</xdr:colOff>
      <xdr:row>18</xdr:row>
      <xdr:rowOff>112486</xdr:rowOff>
    </xdr:to>
    <xdr:sp macro="" textlink="">
      <xdr:nvSpPr>
        <xdr:cNvPr id="148" name="円/楕円 147"/>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154413</xdr:rowOff>
    </xdr:from>
    <xdr:ext cx="762000" cy="259045"/>
    <xdr:sp macro="" textlink="">
      <xdr:nvSpPr>
        <xdr:cNvPr id="149" name="物件費該当値テキスト"/>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117021</xdr:rowOff>
    </xdr:from>
    <xdr:to>
      <xdr:col>22</xdr:col>
      <xdr:colOff>615950</xdr:colOff>
      <xdr:row>18</xdr:row>
      <xdr:rowOff>47171</xdr:rowOff>
    </xdr:to>
    <xdr:sp macro="" textlink="">
      <xdr:nvSpPr>
        <xdr:cNvPr id="150" name="円/楕円 149"/>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31948</xdr:rowOff>
    </xdr:from>
    <xdr:ext cx="736600" cy="259045"/>
    <xdr:sp macro="" textlink="">
      <xdr:nvSpPr>
        <xdr:cNvPr id="151" name="テキスト ボックス 150"/>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0</xdr:rowOff>
    </xdr:from>
    <xdr:to>
      <xdr:col>21</xdr:col>
      <xdr:colOff>412750</xdr:colOff>
      <xdr:row>18</xdr:row>
      <xdr:rowOff>101600</xdr:rowOff>
    </xdr:to>
    <xdr:sp macro="" textlink="">
      <xdr:nvSpPr>
        <xdr:cNvPr id="152" name="円/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106136</xdr:rowOff>
    </xdr:from>
    <xdr:to>
      <xdr:col>20</xdr:col>
      <xdr:colOff>209550</xdr:colOff>
      <xdr:row>18</xdr:row>
      <xdr:rowOff>36286</xdr:rowOff>
    </xdr:to>
    <xdr:sp macro="" textlink="">
      <xdr:nvSpPr>
        <xdr:cNvPr id="154" name="円/楕円 153"/>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21063</xdr:rowOff>
    </xdr:from>
    <xdr:ext cx="762000" cy="259045"/>
    <xdr:sp macro="" textlink="">
      <xdr:nvSpPr>
        <xdr:cNvPr id="155" name="テキスト ボックス 154"/>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29936</xdr:rowOff>
    </xdr:from>
    <xdr:to>
      <xdr:col>19</xdr:col>
      <xdr:colOff>6350</xdr:colOff>
      <xdr:row>17</xdr:row>
      <xdr:rowOff>131536</xdr:rowOff>
    </xdr:to>
    <xdr:sp macro="" textlink="">
      <xdr:nvSpPr>
        <xdr:cNvPr id="156" name="円/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116313</xdr:rowOff>
    </xdr:from>
    <xdr:ext cx="762000" cy="259045"/>
    <xdr:sp macro="" textlink="">
      <xdr:nvSpPr>
        <xdr:cNvPr id="157" name="テキスト ボックス 156"/>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扶助費に係る経常収支比率は、社会福祉費、児童福祉費、生活保護費に係る扶助費の増加が</a:t>
          </a:r>
          <a:r>
            <a:rPr lang="ja-JP" altLang="en-US" sz="1100" b="0" i="0" baseline="0">
              <a:solidFill>
                <a:schemeClr val="dk1"/>
              </a:solidFill>
              <a:effectLst/>
              <a:latin typeface="+mn-lt"/>
              <a:ea typeface="+mn-ea"/>
              <a:cs typeface="+mn-cs"/>
            </a:rPr>
            <a:t>主なものであり、傾向としては</a:t>
          </a:r>
          <a:r>
            <a:rPr lang="ja-JP" altLang="ja-JP" sz="1100" b="0" i="0" baseline="0">
              <a:solidFill>
                <a:schemeClr val="dk1"/>
              </a:solidFill>
              <a:effectLst/>
              <a:latin typeface="+mn-lt"/>
              <a:ea typeface="+mn-ea"/>
              <a:cs typeface="+mn-cs"/>
            </a:rPr>
            <a:t>類似団体平均値</a:t>
          </a:r>
          <a:r>
            <a:rPr lang="ja-JP" altLang="en-US" sz="1100" b="0" i="0" baseline="0">
              <a:solidFill>
                <a:schemeClr val="dk1"/>
              </a:solidFill>
              <a:effectLst/>
              <a:latin typeface="+mn-lt"/>
              <a:ea typeface="+mn-ea"/>
              <a:cs typeface="+mn-cs"/>
            </a:rPr>
            <a:t>とほぼ同水準で推移しているが、平成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年度は社会福祉費に係る扶助費が増額となり、類似団体平均値より</a:t>
          </a:r>
          <a:r>
            <a:rPr lang="ja-JP" altLang="ja-JP" sz="1100" b="0" i="0" baseline="0">
              <a:solidFill>
                <a:schemeClr val="dk1"/>
              </a:solidFill>
              <a:effectLst/>
              <a:latin typeface="+mn-lt"/>
              <a:ea typeface="+mn-ea"/>
              <a:cs typeface="+mn-cs"/>
            </a:rPr>
            <a:t>上回った</a:t>
          </a:r>
          <a:r>
            <a:rPr lang="ja-JP" altLang="en-US" sz="1100" b="0" i="0" baseline="0">
              <a:solidFill>
                <a:schemeClr val="dk1"/>
              </a:solidFill>
              <a:effectLst/>
              <a:latin typeface="+mn-lt"/>
              <a:ea typeface="+mn-ea"/>
              <a:cs typeface="+mn-cs"/>
            </a:rPr>
            <a:t>。扶助費について、</a:t>
          </a:r>
          <a:r>
            <a:rPr lang="ja-JP" altLang="ja-JP" sz="1100" b="0" i="0" baseline="0">
              <a:solidFill>
                <a:schemeClr val="dk1"/>
              </a:solidFill>
              <a:effectLst/>
              <a:latin typeface="+mn-lt"/>
              <a:ea typeface="+mn-ea"/>
              <a:cs typeface="+mn-cs"/>
            </a:rPr>
            <a:t>医療費の高額化、福祉サービスの利用増</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社会情勢等を鑑みると今後も増加すると予測され、疾病予防対策や生活困窮者自立支援等を促進し、扶助費増加の抑制に努める。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34472</xdr:rowOff>
    </xdr:to>
    <xdr:cxnSp macro="">
      <xdr:nvCxnSpPr>
        <xdr:cNvPr id="192" name="直線コネクタ 191"/>
        <xdr:cNvCxnSpPr/>
      </xdr:nvCxnSpPr>
      <xdr:spPr>
        <a:xfrm>
          <a:off x="3987800" y="9592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162378</xdr:rowOff>
    </xdr:from>
    <xdr:to>
      <xdr:col>5</xdr:col>
      <xdr:colOff>549275</xdr:colOff>
      <xdr:row>56</xdr:row>
      <xdr:rowOff>23585</xdr:rowOff>
    </xdr:to>
    <xdr:cxnSp macro="">
      <xdr:nvCxnSpPr>
        <xdr:cNvPr id="195" name="直線コネクタ 194"/>
        <xdr:cNvCxnSpPr/>
      </xdr:nvCxnSpPr>
      <xdr:spPr>
        <a:xfrm flipV="1">
          <a:off x="3098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56</xdr:row>
      <xdr:rowOff>23585</xdr:rowOff>
    </xdr:to>
    <xdr:cxnSp macro="">
      <xdr:nvCxnSpPr>
        <xdr:cNvPr id="198" name="直線コネクタ 197"/>
        <xdr:cNvCxnSpPr/>
      </xdr:nvCxnSpPr>
      <xdr:spPr>
        <a:xfrm>
          <a:off x="2209800" y="95377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118835</xdr:rowOff>
    </xdr:to>
    <xdr:cxnSp macro="">
      <xdr:nvCxnSpPr>
        <xdr:cNvPr id="201" name="直線コネクタ 200"/>
        <xdr:cNvCxnSpPr/>
      </xdr:nvCxnSpPr>
      <xdr:spPr>
        <a:xfrm flipV="1">
          <a:off x="1320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155122</xdr:rowOff>
    </xdr:from>
    <xdr:to>
      <xdr:col>7</xdr:col>
      <xdr:colOff>66675</xdr:colOff>
      <xdr:row>56</xdr:row>
      <xdr:rowOff>85272</xdr:rowOff>
    </xdr:to>
    <xdr:sp macro="" textlink="">
      <xdr:nvSpPr>
        <xdr:cNvPr id="211" name="円/楕円 210"/>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127199</xdr:rowOff>
    </xdr:from>
    <xdr:ext cx="762000" cy="259045"/>
    <xdr:sp macro="" textlink="">
      <xdr:nvSpPr>
        <xdr:cNvPr id="212" name="扶助費該当値テキスト"/>
        <xdr:cNvSpPr txBox="1"/>
      </xdr:nvSpPr>
      <xdr:spPr>
        <a:xfrm>
          <a:off x="4914900" y="95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3" name="円/楕円 212"/>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4" name="テキスト ボックス 213"/>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144235</xdr:rowOff>
    </xdr:from>
    <xdr:to>
      <xdr:col>4</xdr:col>
      <xdr:colOff>396875</xdr:colOff>
      <xdr:row>56</xdr:row>
      <xdr:rowOff>74385</xdr:rowOff>
    </xdr:to>
    <xdr:sp macro="" textlink="">
      <xdr:nvSpPr>
        <xdr:cNvPr id="215" name="円/楕円 214"/>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59162</xdr:rowOff>
    </xdr:from>
    <xdr:ext cx="762000" cy="259045"/>
    <xdr:sp macro="" textlink="">
      <xdr:nvSpPr>
        <xdr:cNvPr id="216" name="テキスト ボックス 215"/>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7" name="円/楕円 216"/>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8" name="テキスト ボックス 217"/>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9" name="円/楕円 218"/>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20" name="テキスト ボックス 219"/>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年度以降、公営企業への繰出金増加により類似団体平均値を上回ったことから、公営企業に係る整備事業の縮小及び維持管理経費節減を徹底し類似団体平均水準となった。しかし、平成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年度は後期高齢者医療の療養給付費負担金増、平成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年度は国保特別会計等への繰出金増加、平成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年度は介護保険特別会計への繰出金増加</a:t>
          </a:r>
          <a:r>
            <a:rPr lang="ja-JP" altLang="en-US" sz="1100" b="0" i="0" baseline="0">
              <a:solidFill>
                <a:schemeClr val="dk1"/>
              </a:solidFill>
              <a:effectLst/>
              <a:latin typeface="+mn-lt"/>
              <a:ea typeface="+mn-ea"/>
              <a:cs typeface="+mn-cs"/>
            </a:rPr>
            <a:t>と推移してきた。加えて</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国保特別会計</a:t>
          </a:r>
          <a:r>
            <a:rPr lang="ja-JP" altLang="en-US" sz="1100" b="0" i="0" baseline="0">
              <a:solidFill>
                <a:schemeClr val="dk1"/>
              </a:solidFill>
              <a:effectLst/>
              <a:latin typeface="+mn-lt"/>
              <a:ea typeface="+mn-ea"/>
              <a:cs typeface="+mn-cs"/>
            </a:rPr>
            <a:t>経常経費</a:t>
          </a:r>
          <a:r>
            <a:rPr lang="ja-JP" altLang="ja-JP" sz="1100" b="0" i="0" baseline="0">
              <a:solidFill>
                <a:schemeClr val="dk1"/>
              </a:solidFill>
              <a:effectLst/>
              <a:latin typeface="+mn-lt"/>
              <a:ea typeface="+mn-ea"/>
              <a:cs typeface="+mn-cs"/>
            </a:rPr>
            <a:t>への繰出金</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数値は</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している。今後</a:t>
          </a:r>
          <a:r>
            <a:rPr lang="ja-JP" altLang="en-US" sz="1100" b="0" i="0" baseline="0">
              <a:solidFill>
                <a:schemeClr val="dk1"/>
              </a:solidFill>
              <a:effectLst/>
              <a:latin typeface="+mn-lt"/>
              <a:ea typeface="+mn-ea"/>
              <a:cs typeface="+mn-cs"/>
            </a:rPr>
            <a:t>においても</a:t>
          </a:r>
          <a:r>
            <a:rPr lang="ja-JP" altLang="ja-JP" sz="1100" b="0" i="0" baseline="0">
              <a:solidFill>
                <a:schemeClr val="dk1"/>
              </a:solidFill>
              <a:effectLst/>
              <a:latin typeface="+mn-lt"/>
              <a:ea typeface="+mn-ea"/>
              <a:cs typeface="+mn-cs"/>
            </a:rPr>
            <a:t>引き続き、計画的かつ効率的な事業実施及び経費の削減・抑制、自主財源の確保を徹底し、繰出金の抑制に努める。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146050</xdr:rowOff>
    </xdr:to>
    <xdr:cxnSp macro="">
      <xdr:nvCxnSpPr>
        <xdr:cNvPr id="253" name="直線コネクタ 252"/>
        <xdr:cNvCxnSpPr/>
      </xdr:nvCxnSpPr>
      <xdr:spPr>
        <a:xfrm>
          <a:off x="15671800" y="9499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69850</xdr:rowOff>
    </xdr:from>
    <xdr:to>
      <xdr:col>22</xdr:col>
      <xdr:colOff>565150</xdr:colOff>
      <xdr:row>55</xdr:row>
      <xdr:rowOff>115570</xdr:rowOff>
    </xdr:to>
    <xdr:cxnSp macro="">
      <xdr:nvCxnSpPr>
        <xdr:cNvPr id="256" name="直線コネクタ 255"/>
        <xdr:cNvCxnSpPr/>
      </xdr:nvCxnSpPr>
      <xdr:spPr>
        <a:xfrm flipV="1">
          <a:off x="14782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115570</xdr:rowOff>
    </xdr:to>
    <xdr:cxnSp macro="">
      <xdr:nvCxnSpPr>
        <xdr:cNvPr id="259" name="直線コネクタ 258"/>
        <xdr:cNvCxnSpPr/>
      </xdr:nvCxnSpPr>
      <xdr:spPr>
        <a:xfrm>
          <a:off x="13893800" y="9476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46990</xdr:rowOff>
    </xdr:from>
    <xdr:to>
      <xdr:col>20</xdr:col>
      <xdr:colOff>158750</xdr:colOff>
      <xdr:row>55</xdr:row>
      <xdr:rowOff>46990</xdr:rowOff>
    </xdr:to>
    <xdr:cxnSp macro="">
      <xdr:nvCxnSpPr>
        <xdr:cNvPr id="262" name="直線コネクタ 261"/>
        <xdr:cNvCxnSpPr/>
      </xdr:nvCxnSpPr>
      <xdr:spPr>
        <a:xfrm>
          <a:off x="13004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95250</xdr:rowOff>
    </xdr:from>
    <xdr:to>
      <xdr:col>24</xdr:col>
      <xdr:colOff>82550</xdr:colOff>
      <xdr:row>56</xdr:row>
      <xdr:rowOff>25400</xdr:rowOff>
    </xdr:to>
    <xdr:sp macro="" textlink="">
      <xdr:nvSpPr>
        <xdr:cNvPr id="272" name="円/楕円 271"/>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67327</xdr:rowOff>
    </xdr:from>
    <xdr:ext cx="762000" cy="259045"/>
    <xdr:sp macro="" textlink="">
      <xdr:nvSpPr>
        <xdr:cNvPr id="273" name="その他該当値テキスト"/>
        <xdr:cNvSpPr txBox="1"/>
      </xdr:nvSpPr>
      <xdr:spPr>
        <a:xfrm>
          <a:off x="16598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19050</xdr:rowOff>
    </xdr:from>
    <xdr:to>
      <xdr:col>22</xdr:col>
      <xdr:colOff>615950</xdr:colOff>
      <xdr:row>55</xdr:row>
      <xdr:rowOff>120650</xdr:rowOff>
    </xdr:to>
    <xdr:sp macro="" textlink="">
      <xdr:nvSpPr>
        <xdr:cNvPr id="274" name="円/楕円 273"/>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105427</xdr:rowOff>
    </xdr:from>
    <xdr:ext cx="736600" cy="259045"/>
    <xdr:sp macro="" textlink="">
      <xdr:nvSpPr>
        <xdr:cNvPr id="275" name="テキスト ボックス 274"/>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6" name="円/楕円 275"/>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151147</xdr:rowOff>
    </xdr:from>
    <xdr:ext cx="762000" cy="259045"/>
    <xdr:sp macro="" textlink="">
      <xdr:nvSpPr>
        <xdr:cNvPr id="277" name="テキスト ボックス 276"/>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8" name="円/楕円 277"/>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82567</xdr:rowOff>
    </xdr:from>
    <xdr:ext cx="762000" cy="259045"/>
    <xdr:sp macro="" textlink="">
      <xdr:nvSpPr>
        <xdr:cNvPr id="279" name="テキスト ボックス 278"/>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167640</xdr:rowOff>
    </xdr:from>
    <xdr:to>
      <xdr:col>19</xdr:col>
      <xdr:colOff>6350</xdr:colOff>
      <xdr:row>55</xdr:row>
      <xdr:rowOff>97790</xdr:rowOff>
    </xdr:to>
    <xdr:sp macro="" textlink="">
      <xdr:nvSpPr>
        <xdr:cNvPr id="280" name="円/楕円 279"/>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82567</xdr:rowOff>
    </xdr:from>
    <xdr:ext cx="762000" cy="259045"/>
    <xdr:sp macro="" textlink="">
      <xdr:nvSpPr>
        <xdr:cNvPr id="281" name="テキスト ボックス 280"/>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補助費等に係る経常収支比率については、一部事務組合に加入して行っている事務が少なく負担金の額が少ないこと</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を下回っていたが、平成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年度から平成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年度にかけて</a:t>
          </a:r>
          <a:r>
            <a:rPr lang="ja-JP" altLang="ja-JP" sz="1100" b="0" i="0" baseline="0">
              <a:solidFill>
                <a:schemeClr val="dk1"/>
              </a:solidFill>
              <a:effectLst/>
              <a:latin typeface="+mn-lt"/>
              <a:ea typeface="+mn-ea"/>
              <a:cs typeface="+mn-cs"/>
            </a:rPr>
            <a:t>、南和広域医療企業団</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やまと広域環境衛生事務組合</a:t>
          </a:r>
          <a:r>
            <a:rPr lang="ja-JP" altLang="en-US" sz="1100" b="0" i="0" baseline="0">
              <a:solidFill>
                <a:schemeClr val="dk1"/>
              </a:solidFill>
              <a:effectLst/>
              <a:latin typeface="+mn-lt"/>
              <a:ea typeface="+mn-ea"/>
              <a:cs typeface="+mn-cs"/>
            </a:rPr>
            <a:t>及び</a:t>
          </a:r>
          <a:r>
            <a:rPr lang="ja-JP" altLang="ja-JP" sz="1100" b="0" i="0" baseline="0">
              <a:solidFill>
                <a:schemeClr val="dk1"/>
              </a:solidFill>
              <a:effectLst/>
              <a:latin typeface="+mn-lt"/>
              <a:ea typeface="+mn-ea"/>
              <a:cs typeface="+mn-cs"/>
            </a:rPr>
            <a:t>奈良県広域消防組合</a:t>
          </a:r>
          <a:r>
            <a:rPr lang="ja-JP" altLang="en-US" sz="1100" b="0" i="0" baseline="0">
              <a:solidFill>
                <a:schemeClr val="dk1"/>
              </a:solidFill>
              <a:effectLst/>
              <a:latin typeface="+mn-lt"/>
              <a:ea typeface="+mn-ea"/>
              <a:cs typeface="+mn-cs"/>
            </a:rPr>
            <a:t>の設立や</a:t>
          </a:r>
          <a:r>
            <a:rPr lang="ja-JP" altLang="ja-JP" sz="1100" b="0" i="0" baseline="0">
              <a:solidFill>
                <a:schemeClr val="dk1"/>
              </a:solidFill>
              <a:effectLst/>
              <a:latin typeface="+mn-lt"/>
              <a:ea typeface="+mn-ea"/>
              <a:cs typeface="+mn-cs"/>
            </a:rPr>
            <a:t>移行</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負担金増加</a:t>
          </a:r>
          <a:r>
            <a:rPr lang="ja-JP" altLang="en-US" sz="1100" b="0" i="0" baseline="0">
              <a:solidFill>
                <a:schemeClr val="dk1"/>
              </a:solidFill>
              <a:effectLst/>
              <a:latin typeface="+mn-lt"/>
              <a:ea typeface="+mn-ea"/>
              <a:cs typeface="+mn-cs"/>
            </a:rPr>
            <a:t>のため比率が上昇しており、平成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年度においては、</a:t>
          </a:r>
          <a:r>
            <a:rPr lang="ja-JP" altLang="ja-JP" sz="1100" b="0" i="0" baseline="0">
              <a:solidFill>
                <a:schemeClr val="dk1"/>
              </a:solidFill>
              <a:effectLst/>
              <a:latin typeface="+mn-lt"/>
              <a:ea typeface="+mn-ea"/>
              <a:cs typeface="+mn-cs"/>
            </a:rPr>
            <a:t>南和広域医療企業団</a:t>
          </a:r>
          <a:r>
            <a:rPr lang="ja-JP" altLang="en-US" sz="1100" b="0" i="0" baseline="0">
              <a:solidFill>
                <a:schemeClr val="dk1"/>
              </a:solidFill>
              <a:effectLst/>
              <a:latin typeface="+mn-lt"/>
              <a:ea typeface="+mn-ea"/>
              <a:cs typeface="+mn-cs"/>
            </a:rPr>
            <a:t>の新病院開院に伴う経常経費の増加や奈良県広域消防組合の経常経費負担増加等により前年度比</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となっている</a:t>
          </a:r>
          <a:r>
            <a:rPr lang="ja-JP" altLang="ja-JP" sz="1100" b="0" i="0" baseline="0">
              <a:solidFill>
                <a:schemeClr val="dk1"/>
              </a:solidFill>
              <a:effectLst/>
              <a:latin typeface="+mn-lt"/>
              <a:ea typeface="+mn-ea"/>
              <a:cs typeface="+mn-cs"/>
            </a:rPr>
            <a:t>。今後も、引き続き、補助金をはじめ補助費等の効率的かつ適切な運用と執行に努めていく。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88138</xdr:rowOff>
    </xdr:from>
    <xdr:to>
      <xdr:col>24</xdr:col>
      <xdr:colOff>31750</xdr:colOff>
      <xdr:row>35</xdr:row>
      <xdr:rowOff>133858</xdr:rowOff>
    </xdr:to>
    <xdr:cxnSp macro="">
      <xdr:nvCxnSpPr>
        <xdr:cNvPr id="311" name="直線コネクタ 310"/>
        <xdr:cNvCxnSpPr/>
      </xdr:nvCxnSpPr>
      <xdr:spPr>
        <a:xfrm>
          <a:off x="15671800" y="60888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74422</xdr:rowOff>
    </xdr:from>
    <xdr:to>
      <xdr:col>22</xdr:col>
      <xdr:colOff>565150</xdr:colOff>
      <xdr:row>35</xdr:row>
      <xdr:rowOff>88138</xdr:rowOff>
    </xdr:to>
    <xdr:cxnSp macro="">
      <xdr:nvCxnSpPr>
        <xdr:cNvPr id="314" name="直線コネクタ 313"/>
        <xdr:cNvCxnSpPr/>
      </xdr:nvCxnSpPr>
      <xdr:spPr>
        <a:xfrm>
          <a:off x="14782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30988</xdr:rowOff>
    </xdr:from>
    <xdr:to>
      <xdr:col>21</xdr:col>
      <xdr:colOff>361950</xdr:colOff>
      <xdr:row>35</xdr:row>
      <xdr:rowOff>74422</xdr:rowOff>
    </xdr:to>
    <xdr:cxnSp macro="">
      <xdr:nvCxnSpPr>
        <xdr:cNvPr id="317" name="直線コネクタ 316"/>
        <xdr:cNvCxnSpPr/>
      </xdr:nvCxnSpPr>
      <xdr:spPr>
        <a:xfrm>
          <a:off x="13893800" y="5860288"/>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21844</xdr:rowOff>
    </xdr:from>
    <xdr:to>
      <xdr:col>20</xdr:col>
      <xdr:colOff>158750</xdr:colOff>
      <xdr:row>34</xdr:row>
      <xdr:rowOff>30988</xdr:rowOff>
    </xdr:to>
    <xdr:cxnSp macro="">
      <xdr:nvCxnSpPr>
        <xdr:cNvPr id="320" name="直線コネクタ 319"/>
        <xdr:cNvCxnSpPr/>
      </xdr:nvCxnSpPr>
      <xdr:spPr>
        <a:xfrm>
          <a:off x="13004800" y="58511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30" name="円/楕円 329"/>
        <xdr:cNvSpPr/>
      </xdr:nvSpPr>
      <xdr:spPr>
        <a:xfrm>
          <a:off x="164592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99585</xdr:rowOff>
    </xdr:from>
    <xdr:ext cx="762000" cy="259045"/>
    <xdr:sp macro="" textlink="">
      <xdr:nvSpPr>
        <xdr:cNvPr id="331" name="補助費等該当値テキスト"/>
        <xdr:cNvSpPr txBox="1"/>
      </xdr:nvSpPr>
      <xdr:spPr>
        <a:xfrm>
          <a:off x="16598900" y="592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37338</xdr:rowOff>
    </xdr:from>
    <xdr:to>
      <xdr:col>22</xdr:col>
      <xdr:colOff>615950</xdr:colOff>
      <xdr:row>35</xdr:row>
      <xdr:rowOff>138938</xdr:rowOff>
    </xdr:to>
    <xdr:sp macro="" textlink="">
      <xdr:nvSpPr>
        <xdr:cNvPr id="332" name="円/楕円 331"/>
        <xdr:cNvSpPr/>
      </xdr:nvSpPr>
      <xdr:spPr>
        <a:xfrm>
          <a:off x="15621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149115</xdr:rowOff>
    </xdr:from>
    <xdr:ext cx="736600" cy="259045"/>
    <xdr:sp macro="" textlink="">
      <xdr:nvSpPr>
        <xdr:cNvPr id="333" name="テキスト ボックス 332"/>
        <xdr:cNvSpPr txBox="1"/>
      </xdr:nvSpPr>
      <xdr:spPr>
        <a:xfrm>
          <a:off x="15290800" y="580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23622</xdr:rowOff>
    </xdr:from>
    <xdr:to>
      <xdr:col>21</xdr:col>
      <xdr:colOff>412750</xdr:colOff>
      <xdr:row>35</xdr:row>
      <xdr:rowOff>125222</xdr:rowOff>
    </xdr:to>
    <xdr:sp macro="" textlink="">
      <xdr:nvSpPr>
        <xdr:cNvPr id="334" name="円/楕円 333"/>
        <xdr:cNvSpPr/>
      </xdr:nvSpPr>
      <xdr:spPr>
        <a:xfrm>
          <a:off x="14732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135399</xdr:rowOff>
    </xdr:from>
    <xdr:ext cx="762000" cy="259045"/>
    <xdr:sp macro="" textlink="">
      <xdr:nvSpPr>
        <xdr:cNvPr id="335" name="テキスト ボックス 334"/>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151638</xdr:rowOff>
    </xdr:from>
    <xdr:to>
      <xdr:col>20</xdr:col>
      <xdr:colOff>209550</xdr:colOff>
      <xdr:row>34</xdr:row>
      <xdr:rowOff>81788</xdr:rowOff>
    </xdr:to>
    <xdr:sp macro="" textlink="">
      <xdr:nvSpPr>
        <xdr:cNvPr id="336" name="円/楕円 335"/>
        <xdr:cNvSpPr/>
      </xdr:nvSpPr>
      <xdr:spPr>
        <a:xfrm>
          <a:off x="13843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91965</xdr:rowOff>
    </xdr:from>
    <xdr:ext cx="762000" cy="259045"/>
    <xdr:sp macro="" textlink="">
      <xdr:nvSpPr>
        <xdr:cNvPr id="337" name="テキスト ボックス 336"/>
        <xdr:cNvSpPr txBox="1"/>
      </xdr:nvSpPr>
      <xdr:spPr>
        <a:xfrm>
          <a:off x="13512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142494</xdr:rowOff>
    </xdr:from>
    <xdr:to>
      <xdr:col>19</xdr:col>
      <xdr:colOff>6350</xdr:colOff>
      <xdr:row>34</xdr:row>
      <xdr:rowOff>72644</xdr:rowOff>
    </xdr:to>
    <xdr:sp macro="" textlink="">
      <xdr:nvSpPr>
        <xdr:cNvPr id="338" name="円/楕円 337"/>
        <xdr:cNvSpPr/>
      </xdr:nvSpPr>
      <xdr:spPr>
        <a:xfrm>
          <a:off x="12954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82821</xdr:rowOff>
    </xdr:from>
    <xdr:ext cx="762000" cy="259045"/>
    <xdr:sp macro="" textlink="">
      <xdr:nvSpPr>
        <xdr:cNvPr id="339" name="テキスト ボックス 338"/>
        <xdr:cNvSpPr txBox="1"/>
      </xdr:nvSpPr>
      <xdr:spPr>
        <a:xfrm>
          <a:off x="12623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公債費は、類似団体平均に比べ高い数値で推移して</a:t>
          </a:r>
          <a:r>
            <a:rPr lang="ja-JP" altLang="en-US" sz="1100" b="0" i="0" baseline="0">
              <a:solidFill>
                <a:schemeClr val="dk1"/>
              </a:solidFill>
              <a:effectLst/>
              <a:latin typeface="+mn-lt"/>
              <a:ea typeface="+mn-ea"/>
              <a:cs typeface="+mn-cs"/>
            </a:rPr>
            <a:t>いるため</a:t>
          </a:r>
          <a:r>
            <a:rPr lang="ja-JP" altLang="ja-JP" sz="1100" b="0" i="0" baseline="0">
              <a:solidFill>
                <a:schemeClr val="dk1"/>
              </a:solidFill>
              <a:effectLst/>
              <a:latin typeface="+mn-lt"/>
              <a:ea typeface="+mn-ea"/>
              <a:cs typeface="+mn-cs"/>
            </a:rPr>
            <a:t>、普通建設事業縮小による市債新規発行の抑制等による公債費縮減に努めて</a:t>
          </a:r>
          <a:r>
            <a:rPr lang="ja-JP" altLang="en-US" sz="1100" b="0" i="0" baseline="0">
              <a:solidFill>
                <a:schemeClr val="dk1"/>
              </a:solidFill>
              <a:effectLst/>
              <a:latin typeface="+mn-lt"/>
              <a:ea typeface="+mn-ea"/>
              <a:cs typeface="+mn-cs"/>
            </a:rPr>
            <a:t>いるものの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数値は一進一退を繰り返している。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消防庁舎建設事業にかかる元金償還が開始となったこと等から</a:t>
          </a:r>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増加したことに加えて、経常</a:t>
          </a:r>
          <a:r>
            <a:rPr lang="ja-JP" altLang="ja-JP" sz="1100" b="0" i="0" baseline="0">
              <a:solidFill>
                <a:schemeClr val="dk1"/>
              </a:solidFill>
              <a:effectLst/>
              <a:latin typeface="+mn-lt"/>
              <a:ea typeface="+mn-ea"/>
              <a:cs typeface="+mn-cs"/>
            </a:rPr>
            <a:t>一般財源</a:t>
          </a:r>
          <a:r>
            <a:rPr lang="ja-JP" altLang="en-US" sz="1100" b="0" i="0" baseline="0">
              <a:solidFill>
                <a:schemeClr val="dk1"/>
              </a:solidFill>
              <a:effectLst/>
              <a:latin typeface="+mn-lt"/>
              <a:ea typeface="+mn-ea"/>
              <a:cs typeface="+mn-cs"/>
            </a:rPr>
            <a:t>についても</a:t>
          </a:r>
          <a:r>
            <a:rPr lang="ja-JP" altLang="ja-JP" sz="1100" b="0" i="0" baseline="0">
              <a:solidFill>
                <a:schemeClr val="dk1"/>
              </a:solidFill>
              <a:effectLst/>
              <a:latin typeface="+mn-lt"/>
              <a:ea typeface="+mn-ea"/>
              <a:cs typeface="+mn-cs"/>
            </a:rPr>
            <a:t>減少したことから数値は悪化した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今後において経常一般財源も減少していく傾向が想定されるなか、</a:t>
          </a:r>
          <a:r>
            <a:rPr lang="ja-JP" altLang="en-US" sz="1100" b="0" i="0" baseline="0">
              <a:solidFill>
                <a:schemeClr val="dk1"/>
              </a:solidFill>
              <a:effectLst/>
              <a:latin typeface="+mn-lt"/>
              <a:ea typeface="+mn-ea"/>
              <a:cs typeface="+mn-cs"/>
            </a:rPr>
            <a:t>新庁舎整備事業</a:t>
          </a:r>
          <a:r>
            <a:rPr lang="ja-JP" altLang="ja-JP" sz="1100" b="0" i="0" baseline="0">
              <a:solidFill>
                <a:schemeClr val="dk1"/>
              </a:solidFill>
              <a:effectLst/>
              <a:latin typeface="+mn-lt"/>
              <a:ea typeface="+mn-ea"/>
              <a:cs typeface="+mn-cs"/>
            </a:rPr>
            <a:t>をはじめ複数</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事業を控えているため、事業の厳しい選択、計画的な行財政運営等により公債費の抑制に努め、財政の健全化を図る。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117475</xdr:rowOff>
    </xdr:from>
    <xdr:to>
      <xdr:col>7</xdr:col>
      <xdr:colOff>15875</xdr:colOff>
      <xdr:row>75</xdr:row>
      <xdr:rowOff>157480</xdr:rowOff>
    </xdr:to>
    <xdr:cxnSp macro="">
      <xdr:nvCxnSpPr>
        <xdr:cNvPr id="371" name="直線コネクタ 370"/>
        <xdr:cNvCxnSpPr/>
      </xdr:nvCxnSpPr>
      <xdr:spPr>
        <a:xfrm>
          <a:off x="3987800" y="129762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117475</xdr:rowOff>
    </xdr:from>
    <xdr:to>
      <xdr:col>5</xdr:col>
      <xdr:colOff>549275</xdr:colOff>
      <xdr:row>75</xdr:row>
      <xdr:rowOff>168911</xdr:rowOff>
    </xdr:to>
    <xdr:cxnSp macro="">
      <xdr:nvCxnSpPr>
        <xdr:cNvPr id="374" name="直線コネクタ 373"/>
        <xdr:cNvCxnSpPr/>
      </xdr:nvCxnSpPr>
      <xdr:spPr>
        <a:xfrm flipV="1">
          <a:off x="3098800" y="1297622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157480</xdr:rowOff>
    </xdr:from>
    <xdr:to>
      <xdr:col>4</xdr:col>
      <xdr:colOff>346075</xdr:colOff>
      <xdr:row>75</xdr:row>
      <xdr:rowOff>168911</xdr:rowOff>
    </xdr:to>
    <xdr:cxnSp macro="">
      <xdr:nvCxnSpPr>
        <xdr:cNvPr id="377" name="直線コネクタ 376"/>
        <xdr:cNvCxnSpPr/>
      </xdr:nvCxnSpPr>
      <xdr:spPr>
        <a:xfrm>
          <a:off x="2209800" y="13016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76</xdr:row>
      <xdr:rowOff>18414</xdr:rowOff>
    </xdr:to>
    <xdr:cxnSp macro="">
      <xdr:nvCxnSpPr>
        <xdr:cNvPr id="380" name="直線コネクタ 379"/>
        <xdr:cNvCxnSpPr/>
      </xdr:nvCxnSpPr>
      <xdr:spPr>
        <a:xfrm flipV="1">
          <a:off x="1320800" y="13016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106680</xdr:rowOff>
    </xdr:from>
    <xdr:to>
      <xdr:col>7</xdr:col>
      <xdr:colOff>66675</xdr:colOff>
      <xdr:row>76</xdr:row>
      <xdr:rowOff>36830</xdr:rowOff>
    </xdr:to>
    <xdr:sp macro="" textlink="">
      <xdr:nvSpPr>
        <xdr:cNvPr id="390" name="円/楕円 389"/>
        <xdr:cNvSpPr/>
      </xdr:nvSpPr>
      <xdr:spPr>
        <a:xfrm>
          <a:off x="4775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78757</xdr:rowOff>
    </xdr:from>
    <xdr:ext cx="762000" cy="259045"/>
    <xdr:sp macro="" textlink="">
      <xdr:nvSpPr>
        <xdr:cNvPr id="391" name="公債費該当値テキスト"/>
        <xdr:cNvSpPr txBox="1"/>
      </xdr:nvSpPr>
      <xdr:spPr>
        <a:xfrm>
          <a:off x="49149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66675</xdr:rowOff>
    </xdr:from>
    <xdr:to>
      <xdr:col>5</xdr:col>
      <xdr:colOff>600075</xdr:colOff>
      <xdr:row>75</xdr:row>
      <xdr:rowOff>168275</xdr:rowOff>
    </xdr:to>
    <xdr:sp macro="" textlink="">
      <xdr:nvSpPr>
        <xdr:cNvPr id="392" name="円/楕円 391"/>
        <xdr:cNvSpPr/>
      </xdr:nvSpPr>
      <xdr:spPr>
        <a:xfrm>
          <a:off x="3937000" y="1292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153052</xdr:rowOff>
    </xdr:from>
    <xdr:ext cx="736600" cy="259045"/>
    <xdr:sp macro="" textlink="">
      <xdr:nvSpPr>
        <xdr:cNvPr id="393" name="テキスト ボックス 392"/>
        <xdr:cNvSpPr txBox="1"/>
      </xdr:nvSpPr>
      <xdr:spPr>
        <a:xfrm>
          <a:off x="3606800" y="13011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4" name="円/楕円 393"/>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33038</xdr:rowOff>
    </xdr:from>
    <xdr:ext cx="762000" cy="259045"/>
    <xdr:sp macro="" textlink="">
      <xdr:nvSpPr>
        <xdr:cNvPr id="395" name="テキスト ボックス 394"/>
        <xdr:cNvSpPr txBox="1"/>
      </xdr:nvSpPr>
      <xdr:spPr>
        <a:xfrm>
          <a:off x="2717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96" name="円/楕円 395"/>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21607</xdr:rowOff>
    </xdr:from>
    <xdr:ext cx="762000" cy="259045"/>
    <xdr:sp macro="" textlink="">
      <xdr:nvSpPr>
        <xdr:cNvPr id="397" name="テキスト ボックス 396"/>
        <xdr:cNvSpPr txBox="1"/>
      </xdr:nvSpPr>
      <xdr:spPr>
        <a:xfrm>
          <a:off x="1828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139065</xdr:rowOff>
    </xdr:from>
    <xdr:to>
      <xdr:col>1</xdr:col>
      <xdr:colOff>676275</xdr:colOff>
      <xdr:row>76</xdr:row>
      <xdr:rowOff>69214</xdr:rowOff>
    </xdr:to>
    <xdr:sp macro="" textlink="">
      <xdr:nvSpPr>
        <xdr:cNvPr id="398" name="円/楕円 397"/>
        <xdr:cNvSpPr/>
      </xdr:nvSpPr>
      <xdr:spPr>
        <a:xfrm>
          <a:off x="1270000" y="129978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53991</xdr:rowOff>
    </xdr:from>
    <xdr:ext cx="762000" cy="259045"/>
    <xdr:sp macro="" textlink="">
      <xdr:nvSpPr>
        <xdr:cNvPr id="399" name="テキスト ボックス 398"/>
        <xdr:cNvSpPr txBox="1"/>
      </xdr:nvSpPr>
      <xdr:spPr>
        <a:xfrm>
          <a:off x="939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公債費以外の経費の経常収支比率は、主に補助費等の額が他団体に比べ小さいことがその要因となって類似団体平均を下回って推移して</a:t>
          </a:r>
          <a:r>
            <a:rPr lang="ja-JP" altLang="en-US" sz="1100" b="0" i="0" baseline="0">
              <a:solidFill>
                <a:schemeClr val="dk1"/>
              </a:solidFill>
              <a:effectLst/>
              <a:latin typeface="+mn-lt"/>
              <a:ea typeface="+mn-ea"/>
              <a:cs typeface="+mn-cs"/>
            </a:rPr>
            <a:t>いたが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は、退職による人件費</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は、奈良県広域消防組合への負担金が加わり補助費等の額が増加し、類似団体平均とほぼ差がなくなっ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年度においては人件費が新陳代謝等で抑えられたこともあり若干改善に転じてい</a:t>
          </a:r>
          <a:r>
            <a:rPr lang="ja-JP" altLang="en-US" sz="1100" b="0" i="0" baseline="0">
              <a:solidFill>
                <a:schemeClr val="dk1"/>
              </a:solidFill>
              <a:effectLst/>
              <a:latin typeface="+mn-lt"/>
              <a:ea typeface="+mn-ea"/>
              <a:cs typeface="+mn-cs"/>
            </a:rPr>
            <a:t>たものの、平成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年度においては、南和広域医療企業団及び奈良県広域消防組合への負担金増加等により数値は上昇した</a:t>
          </a:r>
          <a:r>
            <a:rPr lang="ja-JP" altLang="ja-JP" sz="1100" b="0" i="0" baseline="0">
              <a:solidFill>
                <a:schemeClr val="dk1"/>
              </a:solidFill>
              <a:effectLst/>
              <a:latin typeface="+mn-lt"/>
              <a:ea typeface="+mn-ea"/>
              <a:cs typeface="+mn-cs"/>
            </a:rPr>
            <a:t>。今後、各経費に応じた改善・改革を進め、財政の健全化を図</a:t>
          </a:r>
          <a:r>
            <a:rPr lang="ja-JP" altLang="en-US" sz="1100" b="0" i="0" baseline="0">
              <a:solidFill>
                <a:schemeClr val="dk1"/>
              </a:solidFill>
              <a:effectLst/>
              <a:latin typeface="+mn-lt"/>
              <a:ea typeface="+mn-ea"/>
              <a:cs typeface="+mn-cs"/>
            </a:rPr>
            <a:t>る</a:t>
          </a:r>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5080</xdr:rowOff>
    </xdr:from>
    <xdr:to>
      <xdr:col>24</xdr:col>
      <xdr:colOff>31750</xdr:colOff>
      <xdr:row>77</xdr:row>
      <xdr:rowOff>81280</xdr:rowOff>
    </xdr:to>
    <xdr:cxnSp macro="">
      <xdr:nvCxnSpPr>
        <xdr:cNvPr id="432" name="直線コネクタ 431"/>
        <xdr:cNvCxnSpPr/>
      </xdr:nvCxnSpPr>
      <xdr:spPr>
        <a:xfrm>
          <a:off x="15671800" y="132067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xdr:rowOff>
    </xdr:from>
    <xdr:to>
      <xdr:col>22</xdr:col>
      <xdr:colOff>565150</xdr:colOff>
      <xdr:row>77</xdr:row>
      <xdr:rowOff>81280</xdr:rowOff>
    </xdr:to>
    <xdr:cxnSp macro="">
      <xdr:nvCxnSpPr>
        <xdr:cNvPr id="435" name="直線コネクタ 434"/>
        <xdr:cNvCxnSpPr/>
      </xdr:nvCxnSpPr>
      <xdr:spPr>
        <a:xfrm flipV="1">
          <a:off x="14782800" y="13206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119380</xdr:rowOff>
    </xdr:from>
    <xdr:to>
      <xdr:col>21</xdr:col>
      <xdr:colOff>361950</xdr:colOff>
      <xdr:row>77</xdr:row>
      <xdr:rowOff>81280</xdr:rowOff>
    </xdr:to>
    <xdr:cxnSp macro="">
      <xdr:nvCxnSpPr>
        <xdr:cNvPr id="438" name="直線コネクタ 437"/>
        <xdr:cNvCxnSpPr/>
      </xdr:nvCxnSpPr>
      <xdr:spPr>
        <a:xfrm>
          <a:off x="13893800" y="131495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119380</xdr:rowOff>
    </xdr:to>
    <xdr:cxnSp macro="">
      <xdr:nvCxnSpPr>
        <xdr:cNvPr id="441" name="直線コネクタ 440"/>
        <xdr:cNvCxnSpPr/>
      </xdr:nvCxnSpPr>
      <xdr:spPr>
        <a:xfrm>
          <a:off x="13004800" y="130200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51" name="円/楕円 450"/>
        <xdr:cNvSpPr/>
      </xdr:nvSpPr>
      <xdr:spPr>
        <a:xfrm>
          <a:off x="16459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47007</xdr:rowOff>
    </xdr:from>
    <xdr:ext cx="762000" cy="259045"/>
    <xdr:sp macro="" textlink="">
      <xdr:nvSpPr>
        <xdr:cNvPr id="452" name="公債費以外該当値テキスト"/>
        <xdr:cNvSpPr txBox="1"/>
      </xdr:nvSpPr>
      <xdr:spPr>
        <a:xfrm>
          <a:off x="165989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125730</xdr:rowOff>
    </xdr:from>
    <xdr:to>
      <xdr:col>22</xdr:col>
      <xdr:colOff>615950</xdr:colOff>
      <xdr:row>77</xdr:row>
      <xdr:rowOff>55880</xdr:rowOff>
    </xdr:to>
    <xdr:sp macro="" textlink="">
      <xdr:nvSpPr>
        <xdr:cNvPr id="453" name="円/楕円 452"/>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66057</xdr:rowOff>
    </xdr:from>
    <xdr:ext cx="736600" cy="259045"/>
    <xdr:sp macro="" textlink="">
      <xdr:nvSpPr>
        <xdr:cNvPr id="454" name="テキスト ボックス 453"/>
        <xdr:cNvSpPr txBox="1"/>
      </xdr:nvSpPr>
      <xdr:spPr>
        <a:xfrm>
          <a:off x="15290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55" name="円/楕円 454"/>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142257</xdr:rowOff>
    </xdr:from>
    <xdr:ext cx="762000" cy="259045"/>
    <xdr:sp macro="" textlink="">
      <xdr:nvSpPr>
        <xdr:cNvPr id="456" name="テキスト ボックス 455"/>
        <xdr:cNvSpPr txBox="1"/>
      </xdr:nvSpPr>
      <xdr:spPr>
        <a:xfrm>
          <a:off x="14401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68580</xdr:rowOff>
    </xdr:from>
    <xdr:to>
      <xdr:col>20</xdr:col>
      <xdr:colOff>209550</xdr:colOff>
      <xdr:row>76</xdr:row>
      <xdr:rowOff>170180</xdr:rowOff>
    </xdr:to>
    <xdr:sp macro="" textlink="">
      <xdr:nvSpPr>
        <xdr:cNvPr id="457" name="円/楕円 456"/>
        <xdr:cNvSpPr/>
      </xdr:nvSpPr>
      <xdr:spPr>
        <a:xfrm>
          <a:off x="13843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8907</xdr:rowOff>
    </xdr:from>
    <xdr:ext cx="762000" cy="259045"/>
    <xdr:sp macro="" textlink="">
      <xdr:nvSpPr>
        <xdr:cNvPr id="458" name="テキスト ボックス 457"/>
        <xdr:cNvSpPr txBox="1"/>
      </xdr:nvSpPr>
      <xdr:spPr>
        <a:xfrm>
          <a:off x="13512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110490</xdr:rowOff>
    </xdr:from>
    <xdr:to>
      <xdr:col>19</xdr:col>
      <xdr:colOff>6350</xdr:colOff>
      <xdr:row>76</xdr:row>
      <xdr:rowOff>40639</xdr:rowOff>
    </xdr:to>
    <xdr:sp macro="" textlink="">
      <xdr:nvSpPr>
        <xdr:cNvPr id="459" name="円/楕円 458"/>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50817</xdr:rowOff>
    </xdr:from>
    <xdr:ext cx="762000" cy="259045"/>
    <xdr:sp macro="" textlink="">
      <xdr:nvSpPr>
        <xdr:cNvPr id="460" name="テキスト ボックス 459"/>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奈良県五條市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13437</xdr:rowOff>
    </xdr:from>
    <xdr:to>
      <xdr:col>4</xdr:col>
      <xdr:colOff>1117600</xdr:colOff>
      <xdr:row>16</xdr:row>
      <xdr:rowOff>24562</xdr:rowOff>
    </xdr:to>
    <xdr:cxnSp macro="">
      <xdr:nvCxnSpPr>
        <xdr:cNvPr id="50" name="直線コネクタ 49"/>
        <xdr:cNvCxnSpPr/>
      </xdr:nvCxnSpPr>
      <xdr:spPr bwMode="auto">
        <a:xfrm>
          <a:off x="5003800" y="2804262"/>
          <a:ext cx="647700" cy="1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146067</xdr:rowOff>
    </xdr:from>
    <xdr:ext cx="762000" cy="259045"/>
    <xdr:sp macro="" textlink="">
      <xdr:nvSpPr>
        <xdr:cNvPr id="51" name="人口1人当たり決算額の推移平均値テキスト130"/>
        <xdr:cNvSpPr txBox="1"/>
      </xdr:nvSpPr>
      <xdr:spPr>
        <a:xfrm>
          <a:off x="5740400" y="2936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13437</xdr:rowOff>
    </xdr:from>
    <xdr:to>
      <xdr:col>4</xdr:col>
      <xdr:colOff>469900</xdr:colOff>
      <xdr:row>16</xdr:row>
      <xdr:rowOff>50114</xdr:rowOff>
    </xdr:to>
    <xdr:cxnSp macro="">
      <xdr:nvCxnSpPr>
        <xdr:cNvPr id="53" name="直線コネクタ 52"/>
        <xdr:cNvCxnSpPr/>
      </xdr:nvCxnSpPr>
      <xdr:spPr bwMode="auto">
        <a:xfrm flipV="1">
          <a:off x="4305300" y="2804262"/>
          <a:ext cx="698500" cy="36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50114</xdr:rowOff>
    </xdr:from>
    <xdr:to>
      <xdr:col>3</xdr:col>
      <xdr:colOff>904875</xdr:colOff>
      <xdr:row>16</xdr:row>
      <xdr:rowOff>92901</xdr:rowOff>
    </xdr:to>
    <xdr:cxnSp macro="">
      <xdr:nvCxnSpPr>
        <xdr:cNvPr id="56" name="直線コネクタ 55"/>
        <xdr:cNvCxnSpPr/>
      </xdr:nvCxnSpPr>
      <xdr:spPr bwMode="auto">
        <a:xfrm flipV="1">
          <a:off x="3606800" y="2840939"/>
          <a:ext cx="698500" cy="42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92901</xdr:rowOff>
    </xdr:from>
    <xdr:to>
      <xdr:col>3</xdr:col>
      <xdr:colOff>206375</xdr:colOff>
      <xdr:row>16</xdr:row>
      <xdr:rowOff>128143</xdr:rowOff>
    </xdr:to>
    <xdr:cxnSp macro="">
      <xdr:nvCxnSpPr>
        <xdr:cNvPr id="59" name="直線コネクタ 58"/>
        <xdr:cNvCxnSpPr/>
      </xdr:nvCxnSpPr>
      <xdr:spPr bwMode="auto">
        <a:xfrm flipV="1">
          <a:off x="2908300" y="2883726"/>
          <a:ext cx="698500" cy="35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145212</xdr:rowOff>
    </xdr:from>
    <xdr:to>
      <xdr:col>5</xdr:col>
      <xdr:colOff>34925</xdr:colOff>
      <xdr:row>16</xdr:row>
      <xdr:rowOff>75362</xdr:rowOff>
    </xdr:to>
    <xdr:sp macro="" textlink="">
      <xdr:nvSpPr>
        <xdr:cNvPr id="69" name="円/楕円 68"/>
        <xdr:cNvSpPr/>
      </xdr:nvSpPr>
      <xdr:spPr bwMode="auto">
        <a:xfrm>
          <a:off x="5600700" y="2764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161739</xdr:rowOff>
    </xdr:from>
    <xdr:ext cx="762000" cy="259045"/>
    <xdr:sp macro="" textlink="">
      <xdr:nvSpPr>
        <xdr:cNvPr id="70" name="人口1人当たり決算額の推移該当値テキスト130"/>
        <xdr:cNvSpPr txBox="1"/>
      </xdr:nvSpPr>
      <xdr:spPr>
        <a:xfrm>
          <a:off x="5740400" y="26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118,316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134087</xdr:rowOff>
    </xdr:from>
    <xdr:to>
      <xdr:col>4</xdr:col>
      <xdr:colOff>520700</xdr:colOff>
      <xdr:row>16</xdr:row>
      <xdr:rowOff>64237</xdr:rowOff>
    </xdr:to>
    <xdr:sp macro="" textlink="">
      <xdr:nvSpPr>
        <xdr:cNvPr id="71" name="円/楕円 70"/>
        <xdr:cNvSpPr/>
      </xdr:nvSpPr>
      <xdr:spPr bwMode="auto">
        <a:xfrm>
          <a:off x="4953000" y="2753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74414</xdr:rowOff>
    </xdr:from>
    <xdr:ext cx="736600" cy="259045"/>
    <xdr:sp macro="" textlink="">
      <xdr:nvSpPr>
        <xdr:cNvPr id="72" name="テキスト ボックス 71"/>
        <xdr:cNvSpPr txBox="1"/>
      </xdr:nvSpPr>
      <xdr:spPr>
        <a:xfrm>
          <a:off x="4622800" y="2522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119,192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170764</xdr:rowOff>
    </xdr:from>
    <xdr:to>
      <xdr:col>3</xdr:col>
      <xdr:colOff>955675</xdr:colOff>
      <xdr:row>16</xdr:row>
      <xdr:rowOff>100914</xdr:rowOff>
    </xdr:to>
    <xdr:sp macro="" textlink="">
      <xdr:nvSpPr>
        <xdr:cNvPr id="73" name="円/楕円 72"/>
        <xdr:cNvSpPr/>
      </xdr:nvSpPr>
      <xdr:spPr bwMode="auto">
        <a:xfrm>
          <a:off x="4254500" y="2790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111091</xdr:rowOff>
    </xdr:from>
    <xdr:ext cx="762000" cy="259045"/>
    <xdr:sp macro="" textlink="">
      <xdr:nvSpPr>
        <xdr:cNvPr id="74" name="テキスト ボックス 73"/>
        <xdr:cNvSpPr txBox="1"/>
      </xdr:nvSpPr>
      <xdr:spPr>
        <a:xfrm>
          <a:off x="3924300" y="255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116,304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42101</xdr:rowOff>
    </xdr:from>
    <xdr:to>
      <xdr:col>3</xdr:col>
      <xdr:colOff>257175</xdr:colOff>
      <xdr:row>16</xdr:row>
      <xdr:rowOff>143701</xdr:rowOff>
    </xdr:to>
    <xdr:sp macro="" textlink="">
      <xdr:nvSpPr>
        <xdr:cNvPr id="75" name="円/楕円 74"/>
        <xdr:cNvSpPr/>
      </xdr:nvSpPr>
      <xdr:spPr bwMode="auto">
        <a:xfrm>
          <a:off x="3556000" y="2832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153878</xdr:rowOff>
    </xdr:from>
    <xdr:ext cx="762000" cy="259045"/>
    <xdr:sp macro="" textlink="">
      <xdr:nvSpPr>
        <xdr:cNvPr id="76" name="テキスト ボックス 75"/>
        <xdr:cNvSpPr txBox="1"/>
      </xdr:nvSpPr>
      <xdr:spPr>
        <a:xfrm>
          <a:off x="3225800" y="260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112,935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77343</xdr:rowOff>
    </xdr:from>
    <xdr:to>
      <xdr:col>2</xdr:col>
      <xdr:colOff>692150</xdr:colOff>
      <xdr:row>17</xdr:row>
      <xdr:rowOff>7493</xdr:rowOff>
    </xdr:to>
    <xdr:sp macro="" textlink="">
      <xdr:nvSpPr>
        <xdr:cNvPr id="77" name="円/楕円 76"/>
        <xdr:cNvSpPr/>
      </xdr:nvSpPr>
      <xdr:spPr bwMode="auto">
        <a:xfrm>
          <a:off x="2857500" y="2868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17670</xdr:rowOff>
    </xdr:from>
    <xdr:ext cx="762000" cy="259045"/>
    <xdr:sp macro="" textlink="">
      <xdr:nvSpPr>
        <xdr:cNvPr id="78" name="テキスト ボックス 77"/>
        <xdr:cNvSpPr txBox="1"/>
      </xdr:nvSpPr>
      <xdr:spPr>
        <a:xfrm>
          <a:off x="25273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287881</xdr:rowOff>
    </xdr:from>
    <xdr:to>
      <xdr:col>4</xdr:col>
      <xdr:colOff>1117600</xdr:colOff>
      <xdr:row>37</xdr:row>
      <xdr:rowOff>301742</xdr:rowOff>
    </xdr:to>
    <xdr:cxnSp macro="">
      <xdr:nvCxnSpPr>
        <xdr:cNvPr id="112" name="直線コネクタ 111"/>
        <xdr:cNvCxnSpPr/>
      </xdr:nvCxnSpPr>
      <xdr:spPr bwMode="auto">
        <a:xfrm flipV="1">
          <a:off x="5003800" y="7412581"/>
          <a:ext cx="647700" cy="13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287431</xdr:rowOff>
    </xdr:from>
    <xdr:to>
      <xdr:col>4</xdr:col>
      <xdr:colOff>469900</xdr:colOff>
      <xdr:row>37</xdr:row>
      <xdr:rowOff>301742</xdr:rowOff>
    </xdr:to>
    <xdr:cxnSp macro="">
      <xdr:nvCxnSpPr>
        <xdr:cNvPr id="115" name="直線コネクタ 114"/>
        <xdr:cNvCxnSpPr/>
      </xdr:nvCxnSpPr>
      <xdr:spPr bwMode="auto">
        <a:xfrm>
          <a:off x="4305300" y="7412131"/>
          <a:ext cx="698500" cy="14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280950</xdr:rowOff>
    </xdr:from>
    <xdr:to>
      <xdr:col>3</xdr:col>
      <xdr:colOff>904875</xdr:colOff>
      <xdr:row>37</xdr:row>
      <xdr:rowOff>287431</xdr:rowOff>
    </xdr:to>
    <xdr:cxnSp macro="">
      <xdr:nvCxnSpPr>
        <xdr:cNvPr id="118" name="直線コネクタ 117"/>
        <xdr:cNvCxnSpPr/>
      </xdr:nvCxnSpPr>
      <xdr:spPr bwMode="auto">
        <a:xfrm>
          <a:off x="3606800" y="7405650"/>
          <a:ext cx="698500" cy="6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270530</xdr:rowOff>
    </xdr:from>
    <xdr:to>
      <xdr:col>3</xdr:col>
      <xdr:colOff>206375</xdr:colOff>
      <xdr:row>37</xdr:row>
      <xdr:rowOff>280950</xdr:rowOff>
    </xdr:to>
    <xdr:cxnSp macro="">
      <xdr:nvCxnSpPr>
        <xdr:cNvPr id="121" name="直線コネクタ 120"/>
        <xdr:cNvCxnSpPr/>
      </xdr:nvCxnSpPr>
      <xdr:spPr bwMode="auto">
        <a:xfrm>
          <a:off x="2908300" y="7395230"/>
          <a:ext cx="698500" cy="10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237081</xdr:rowOff>
    </xdr:from>
    <xdr:to>
      <xdr:col>5</xdr:col>
      <xdr:colOff>34925</xdr:colOff>
      <xdr:row>37</xdr:row>
      <xdr:rowOff>338681</xdr:rowOff>
    </xdr:to>
    <xdr:sp macro="" textlink="">
      <xdr:nvSpPr>
        <xdr:cNvPr id="131" name="円/楕円 130"/>
        <xdr:cNvSpPr/>
      </xdr:nvSpPr>
      <xdr:spPr bwMode="auto">
        <a:xfrm>
          <a:off x="5600700" y="7361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18658</xdr:rowOff>
    </xdr:from>
    <xdr:ext cx="762000" cy="259045"/>
    <xdr:sp macro="" textlink="">
      <xdr:nvSpPr>
        <xdr:cNvPr id="132" name="人口1人当たり決算額の推移該当値テキスト445"/>
        <xdr:cNvSpPr txBox="1"/>
      </xdr:nvSpPr>
      <xdr:spPr>
        <a:xfrm>
          <a:off x="5740400" y="714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37,774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250942</xdr:rowOff>
    </xdr:from>
    <xdr:to>
      <xdr:col>4</xdr:col>
      <xdr:colOff>520700</xdr:colOff>
      <xdr:row>38</xdr:row>
      <xdr:rowOff>9642</xdr:rowOff>
    </xdr:to>
    <xdr:sp macro="" textlink="">
      <xdr:nvSpPr>
        <xdr:cNvPr id="133" name="円/楕円 132"/>
        <xdr:cNvSpPr/>
      </xdr:nvSpPr>
      <xdr:spPr bwMode="auto">
        <a:xfrm>
          <a:off x="4953000" y="7375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19819</xdr:rowOff>
    </xdr:from>
    <xdr:ext cx="736600" cy="259045"/>
    <xdr:sp macro="" textlink="">
      <xdr:nvSpPr>
        <xdr:cNvPr id="134" name="テキスト ボックス 133"/>
        <xdr:cNvSpPr txBox="1"/>
      </xdr:nvSpPr>
      <xdr:spPr>
        <a:xfrm>
          <a:off x="4622800" y="71445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34,136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236631</xdr:rowOff>
    </xdr:from>
    <xdr:to>
      <xdr:col>3</xdr:col>
      <xdr:colOff>955675</xdr:colOff>
      <xdr:row>37</xdr:row>
      <xdr:rowOff>338231</xdr:rowOff>
    </xdr:to>
    <xdr:sp macro="" textlink="">
      <xdr:nvSpPr>
        <xdr:cNvPr id="135" name="円/楕円 134"/>
        <xdr:cNvSpPr/>
      </xdr:nvSpPr>
      <xdr:spPr bwMode="auto">
        <a:xfrm>
          <a:off x="4254500" y="7361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5508</xdr:rowOff>
    </xdr:from>
    <xdr:ext cx="762000" cy="259045"/>
    <xdr:sp macro="" textlink="">
      <xdr:nvSpPr>
        <xdr:cNvPr id="136" name="テキスト ボックス 135"/>
        <xdr:cNvSpPr txBox="1"/>
      </xdr:nvSpPr>
      <xdr:spPr>
        <a:xfrm>
          <a:off x="3924300" y="7130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37,892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230150</xdr:rowOff>
    </xdr:from>
    <xdr:to>
      <xdr:col>3</xdr:col>
      <xdr:colOff>257175</xdr:colOff>
      <xdr:row>37</xdr:row>
      <xdr:rowOff>331750</xdr:rowOff>
    </xdr:to>
    <xdr:sp macro="" textlink="">
      <xdr:nvSpPr>
        <xdr:cNvPr id="137" name="円/楕円 136"/>
        <xdr:cNvSpPr/>
      </xdr:nvSpPr>
      <xdr:spPr bwMode="auto">
        <a:xfrm>
          <a:off x="3556000" y="735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170477</xdr:rowOff>
    </xdr:from>
    <xdr:ext cx="762000" cy="259045"/>
    <xdr:sp macro="" textlink="">
      <xdr:nvSpPr>
        <xdr:cNvPr id="138" name="テキスト ボックス 137"/>
        <xdr:cNvSpPr txBox="1"/>
      </xdr:nvSpPr>
      <xdr:spPr>
        <a:xfrm>
          <a:off x="3225800" y="71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219730</xdr:rowOff>
    </xdr:from>
    <xdr:to>
      <xdr:col>2</xdr:col>
      <xdr:colOff>692150</xdr:colOff>
      <xdr:row>37</xdr:row>
      <xdr:rowOff>321330</xdr:rowOff>
    </xdr:to>
    <xdr:sp macro="" textlink="">
      <xdr:nvSpPr>
        <xdr:cNvPr id="139" name="円/楕円 138"/>
        <xdr:cNvSpPr/>
      </xdr:nvSpPr>
      <xdr:spPr bwMode="auto">
        <a:xfrm>
          <a:off x="2857500" y="7344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160057</xdr:rowOff>
    </xdr:from>
    <xdr:ext cx="762000" cy="259045"/>
    <xdr:sp macro="" textlink="">
      <xdr:nvSpPr>
        <xdr:cNvPr id="140" name="テキスト ボックス 139"/>
        <xdr:cNvSpPr txBox="1"/>
      </xdr:nvSpPr>
      <xdr:spPr>
        <a:xfrm>
          <a:off x="2527300" y="71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42,328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31,911
31,638
292.02
20,907,634
20,421,678
385,087
10,856,228
26,440,362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114338</xdr:rowOff>
    </xdr:from>
    <xdr:to>
      <xdr:col>6</xdr:col>
      <xdr:colOff>511175</xdr:colOff>
      <xdr:row>35</xdr:row>
      <xdr:rowOff>12992</xdr:rowOff>
    </xdr:to>
    <xdr:cxnSp macro="">
      <xdr:nvCxnSpPr>
        <xdr:cNvPr id="61" name="直線コネクタ 60"/>
        <xdr:cNvCxnSpPr/>
      </xdr:nvCxnSpPr>
      <xdr:spPr>
        <a:xfrm>
          <a:off x="3797300" y="5943638"/>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114338</xdr:rowOff>
    </xdr:from>
    <xdr:to>
      <xdr:col>5</xdr:col>
      <xdr:colOff>358775</xdr:colOff>
      <xdr:row>34</xdr:row>
      <xdr:rowOff>156667</xdr:rowOff>
    </xdr:to>
    <xdr:cxnSp macro="">
      <xdr:nvCxnSpPr>
        <xdr:cNvPr id="64" name="直線コネクタ 63"/>
        <xdr:cNvCxnSpPr/>
      </xdr:nvCxnSpPr>
      <xdr:spPr>
        <a:xfrm flipV="1">
          <a:off x="2908300" y="5943638"/>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81229</xdr:rowOff>
    </xdr:from>
    <xdr:to>
      <xdr:col>4</xdr:col>
      <xdr:colOff>155575</xdr:colOff>
      <xdr:row>34</xdr:row>
      <xdr:rowOff>156667</xdr:rowOff>
    </xdr:to>
    <xdr:cxnSp macro="">
      <xdr:nvCxnSpPr>
        <xdr:cNvPr id="67" name="直線コネクタ 66"/>
        <xdr:cNvCxnSpPr/>
      </xdr:nvCxnSpPr>
      <xdr:spPr>
        <a:xfrm>
          <a:off x="2019300" y="5739079"/>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81229</xdr:rowOff>
    </xdr:from>
    <xdr:to>
      <xdr:col>2</xdr:col>
      <xdr:colOff>638175</xdr:colOff>
      <xdr:row>34</xdr:row>
      <xdr:rowOff>90462</xdr:rowOff>
    </xdr:to>
    <xdr:cxnSp macro="">
      <xdr:nvCxnSpPr>
        <xdr:cNvPr id="70" name="直線コネクタ 69"/>
        <xdr:cNvCxnSpPr/>
      </xdr:nvCxnSpPr>
      <xdr:spPr>
        <a:xfrm flipV="1">
          <a:off x="1130300" y="5739079"/>
          <a:ext cx="889000" cy="18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133642</xdr:rowOff>
    </xdr:from>
    <xdr:to>
      <xdr:col>6</xdr:col>
      <xdr:colOff>561975</xdr:colOff>
      <xdr:row>35</xdr:row>
      <xdr:rowOff>63792</xdr:rowOff>
    </xdr:to>
    <xdr:sp macro="" textlink="">
      <xdr:nvSpPr>
        <xdr:cNvPr id="80" name="円/楕円 79"/>
        <xdr:cNvSpPr/>
      </xdr:nvSpPr>
      <xdr:spPr>
        <a:xfrm>
          <a:off x="4584700" y="596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112069</xdr:rowOff>
    </xdr:from>
    <xdr:ext cx="534377" cy="259045"/>
    <xdr:sp macro="" textlink="">
      <xdr:nvSpPr>
        <xdr:cNvPr id="81" name="人件費該当値テキスト"/>
        <xdr:cNvSpPr txBox="1"/>
      </xdr:nvSpPr>
      <xdr:spPr>
        <a:xfrm>
          <a:off x="4686300" y="59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86,477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63538</xdr:rowOff>
    </xdr:from>
    <xdr:to>
      <xdr:col>5</xdr:col>
      <xdr:colOff>409575</xdr:colOff>
      <xdr:row>34</xdr:row>
      <xdr:rowOff>165138</xdr:rowOff>
    </xdr:to>
    <xdr:sp macro="" textlink="">
      <xdr:nvSpPr>
        <xdr:cNvPr id="82" name="円/楕円 81"/>
        <xdr:cNvSpPr/>
      </xdr:nvSpPr>
      <xdr:spPr>
        <a:xfrm>
          <a:off x="3746500" y="58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10215</xdr:rowOff>
    </xdr:from>
    <xdr:ext cx="534377" cy="259045"/>
    <xdr:sp macro="" textlink="">
      <xdr:nvSpPr>
        <xdr:cNvPr id="83" name="テキスト ボックス 82"/>
        <xdr:cNvSpPr txBox="1"/>
      </xdr:nvSpPr>
      <xdr:spPr>
        <a:xfrm>
          <a:off x="3530111" y="566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91,997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105867</xdr:rowOff>
    </xdr:from>
    <xdr:to>
      <xdr:col>4</xdr:col>
      <xdr:colOff>206375</xdr:colOff>
      <xdr:row>35</xdr:row>
      <xdr:rowOff>36017</xdr:rowOff>
    </xdr:to>
    <xdr:sp macro="" textlink="">
      <xdr:nvSpPr>
        <xdr:cNvPr id="84" name="円/楕円 83"/>
        <xdr:cNvSpPr/>
      </xdr:nvSpPr>
      <xdr:spPr>
        <a:xfrm>
          <a:off x="2857500" y="593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52544</xdr:rowOff>
    </xdr:from>
    <xdr:ext cx="534377" cy="259045"/>
    <xdr:sp macro="" textlink="">
      <xdr:nvSpPr>
        <xdr:cNvPr id="85" name="テキスト ボックス 84"/>
        <xdr:cNvSpPr txBox="1"/>
      </xdr:nvSpPr>
      <xdr:spPr>
        <a:xfrm>
          <a:off x="2641111" y="571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88,664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30429</xdr:rowOff>
    </xdr:from>
    <xdr:to>
      <xdr:col>3</xdr:col>
      <xdr:colOff>3175</xdr:colOff>
      <xdr:row>33</xdr:row>
      <xdr:rowOff>132029</xdr:rowOff>
    </xdr:to>
    <xdr:sp macro="" textlink="">
      <xdr:nvSpPr>
        <xdr:cNvPr id="86" name="円/楕円 85"/>
        <xdr:cNvSpPr/>
      </xdr:nvSpPr>
      <xdr:spPr>
        <a:xfrm>
          <a:off x="1968500" y="568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148556</xdr:rowOff>
    </xdr:from>
    <xdr:ext cx="599010" cy="259045"/>
    <xdr:sp macro="" textlink="">
      <xdr:nvSpPr>
        <xdr:cNvPr id="87" name="テキスト ボックス 86"/>
        <xdr:cNvSpPr txBox="1"/>
      </xdr:nvSpPr>
      <xdr:spPr>
        <a:xfrm>
          <a:off x="1719794" y="5463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39662</xdr:rowOff>
    </xdr:from>
    <xdr:to>
      <xdr:col>1</xdr:col>
      <xdr:colOff>485775</xdr:colOff>
      <xdr:row>34</xdr:row>
      <xdr:rowOff>141262</xdr:rowOff>
    </xdr:to>
    <xdr:sp macro="" textlink="">
      <xdr:nvSpPr>
        <xdr:cNvPr id="88" name="円/楕円 87"/>
        <xdr:cNvSpPr/>
      </xdr:nvSpPr>
      <xdr:spPr>
        <a:xfrm>
          <a:off x="1079500" y="586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157789</xdr:rowOff>
    </xdr:from>
    <xdr:ext cx="534377" cy="259045"/>
    <xdr:sp macro="" textlink="">
      <xdr:nvSpPr>
        <xdr:cNvPr id="89" name="テキスト ボックス 88"/>
        <xdr:cNvSpPr txBox="1"/>
      </xdr:nvSpPr>
      <xdr:spPr>
        <a:xfrm>
          <a:off x="863111" y="564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38951</xdr:rowOff>
    </xdr:from>
    <xdr:to>
      <xdr:col>6</xdr:col>
      <xdr:colOff>511175</xdr:colOff>
      <xdr:row>55</xdr:row>
      <xdr:rowOff>92189</xdr:rowOff>
    </xdr:to>
    <xdr:cxnSp macro="">
      <xdr:nvCxnSpPr>
        <xdr:cNvPr id="119" name="直線コネクタ 118"/>
        <xdr:cNvCxnSpPr/>
      </xdr:nvCxnSpPr>
      <xdr:spPr>
        <a:xfrm flipV="1">
          <a:off x="3797300" y="9468701"/>
          <a:ext cx="838200" cy="5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77648</xdr:rowOff>
    </xdr:from>
    <xdr:to>
      <xdr:col>5</xdr:col>
      <xdr:colOff>358775</xdr:colOff>
      <xdr:row>55</xdr:row>
      <xdr:rowOff>92189</xdr:rowOff>
    </xdr:to>
    <xdr:cxnSp macro="">
      <xdr:nvCxnSpPr>
        <xdr:cNvPr id="122" name="直線コネクタ 121"/>
        <xdr:cNvCxnSpPr/>
      </xdr:nvCxnSpPr>
      <xdr:spPr>
        <a:xfrm>
          <a:off x="2908300" y="9507398"/>
          <a:ext cx="889000" cy="1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77648</xdr:rowOff>
    </xdr:from>
    <xdr:to>
      <xdr:col>4</xdr:col>
      <xdr:colOff>155575</xdr:colOff>
      <xdr:row>55</xdr:row>
      <xdr:rowOff>141465</xdr:rowOff>
    </xdr:to>
    <xdr:cxnSp macro="">
      <xdr:nvCxnSpPr>
        <xdr:cNvPr id="125" name="直線コネクタ 124"/>
        <xdr:cNvCxnSpPr/>
      </xdr:nvCxnSpPr>
      <xdr:spPr>
        <a:xfrm flipV="1">
          <a:off x="2019300" y="9507398"/>
          <a:ext cx="8890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141465</xdr:rowOff>
    </xdr:from>
    <xdr:to>
      <xdr:col>2</xdr:col>
      <xdr:colOff>638175</xdr:colOff>
      <xdr:row>56</xdr:row>
      <xdr:rowOff>39763</xdr:rowOff>
    </xdr:to>
    <xdr:cxnSp macro="">
      <xdr:nvCxnSpPr>
        <xdr:cNvPr id="128" name="直線コネクタ 127"/>
        <xdr:cNvCxnSpPr/>
      </xdr:nvCxnSpPr>
      <xdr:spPr>
        <a:xfrm flipV="1">
          <a:off x="1130300" y="9571215"/>
          <a:ext cx="889000" cy="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159601</xdr:rowOff>
    </xdr:from>
    <xdr:to>
      <xdr:col>6</xdr:col>
      <xdr:colOff>561975</xdr:colOff>
      <xdr:row>55</xdr:row>
      <xdr:rowOff>89751</xdr:rowOff>
    </xdr:to>
    <xdr:sp macro="" textlink="">
      <xdr:nvSpPr>
        <xdr:cNvPr id="138" name="円/楕円 137"/>
        <xdr:cNvSpPr/>
      </xdr:nvSpPr>
      <xdr:spPr>
        <a:xfrm>
          <a:off x="4584700" y="941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11028</xdr:rowOff>
    </xdr:from>
    <xdr:ext cx="534377" cy="259045"/>
    <xdr:sp macro="" textlink="">
      <xdr:nvSpPr>
        <xdr:cNvPr id="139" name="物件費該当値テキスト"/>
        <xdr:cNvSpPr txBox="1"/>
      </xdr:nvSpPr>
      <xdr:spPr>
        <a:xfrm>
          <a:off x="4686300" y="926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84,433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41389</xdr:rowOff>
    </xdr:from>
    <xdr:to>
      <xdr:col>5</xdr:col>
      <xdr:colOff>409575</xdr:colOff>
      <xdr:row>55</xdr:row>
      <xdr:rowOff>142989</xdr:rowOff>
    </xdr:to>
    <xdr:sp macro="" textlink="">
      <xdr:nvSpPr>
        <xdr:cNvPr id="140" name="円/楕円 139"/>
        <xdr:cNvSpPr/>
      </xdr:nvSpPr>
      <xdr:spPr>
        <a:xfrm>
          <a:off x="3746500" y="947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159516</xdr:rowOff>
    </xdr:from>
    <xdr:ext cx="534377" cy="259045"/>
    <xdr:sp macro="" textlink="">
      <xdr:nvSpPr>
        <xdr:cNvPr id="141" name="テキスト ボックス 140"/>
        <xdr:cNvSpPr txBox="1"/>
      </xdr:nvSpPr>
      <xdr:spPr>
        <a:xfrm>
          <a:off x="3530111" y="92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80,241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26848</xdr:rowOff>
    </xdr:from>
    <xdr:to>
      <xdr:col>4</xdr:col>
      <xdr:colOff>206375</xdr:colOff>
      <xdr:row>55</xdr:row>
      <xdr:rowOff>128448</xdr:rowOff>
    </xdr:to>
    <xdr:sp macro="" textlink="">
      <xdr:nvSpPr>
        <xdr:cNvPr id="142" name="円/楕円 141"/>
        <xdr:cNvSpPr/>
      </xdr:nvSpPr>
      <xdr:spPr>
        <a:xfrm>
          <a:off x="2857500" y="945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144975</xdr:rowOff>
    </xdr:from>
    <xdr:ext cx="534377" cy="259045"/>
    <xdr:sp macro="" textlink="">
      <xdr:nvSpPr>
        <xdr:cNvPr id="143" name="テキスト ボックス 142"/>
        <xdr:cNvSpPr txBox="1"/>
      </xdr:nvSpPr>
      <xdr:spPr>
        <a:xfrm>
          <a:off x="2641111" y="92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81,386</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90665</xdr:rowOff>
    </xdr:from>
    <xdr:to>
      <xdr:col>3</xdr:col>
      <xdr:colOff>3175</xdr:colOff>
      <xdr:row>56</xdr:row>
      <xdr:rowOff>20815</xdr:rowOff>
    </xdr:to>
    <xdr:sp macro="" textlink="">
      <xdr:nvSpPr>
        <xdr:cNvPr id="144" name="円/楕円 143"/>
        <xdr:cNvSpPr/>
      </xdr:nvSpPr>
      <xdr:spPr>
        <a:xfrm>
          <a:off x="1968500" y="95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37342</xdr:rowOff>
    </xdr:from>
    <xdr:ext cx="534377" cy="259045"/>
    <xdr:sp macro="" textlink="">
      <xdr:nvSpPr>
        <xdr:cNvPr id="145" name="テキスト ボックス 144"/>
        <xdr:cNvSpPr txBox="1"/>
      </xdr:nvSpPr>
      <xdr:spPr>
        <a:xfrm>
          <a:off x="1752111" y="929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76,361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160413</xdr:rowOff>
    </xdr:from>
    <xdr:to>
      <xdr:col>1</xdr:col>
      <xdr:colOff>485775</xdr:colOff>
      <xdr:row>56</xdr:row>
      <xdr:rowOff>90563</xdr:rowOff>
    </xdr:to>
    <xdr:sp macro="" textlink="">
      <xdr:nvSpPr>
        <xdr:cNvPr id="146" name="円/楕円 145"/>
        <xdr:cNvSpPr/>
      </xdr:nvSpPr>
      <xdr:spPr>
        <a:xfrm>
          <a:off x="1079500" y="959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107090</xdr:rowOff>
    </xdr:from>
    <xdr:ext cx="534377" cy="259045"/>
    <xdr:sp macro="" textlink="">
      <xdr:nvSpPr>
        <xdr:cNvPr id="147" name="テキスト ボックス 146"/>
        <xdr:cNvSpPr txBox="1"/>
      </xdr:nvSpPr>
      <xdr:spPr>
        <a:xfrm>
          <a:off x="863111" y="936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26739</xdr:rowOff>
    </xdr:from>
    <xdr:to>
      <xdr:col>6</xdr:col>
      <xdr:colOff>511175</xdr:colOff>
      <xdr:row>79</xdr:row>
      <xdr:rowOff>31049</xdr:rowOff>
    </xdr:to>
    <xdr:cxnSp macro="">
      <xdr:nvCxnSpPr>
        <xdr:cNvPr id="178" name="直線コネクタ 177"/>
        <xdr:cNvCxnSpPr/>
      </xdr:nvCxnSpPr>
      <xdr:spPr>
        <a:xfrm flipV="1">
          <a:off x="3797300" y="13571289"/>
          <a:ext cx="8382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19979</xdr:rowOff>
    </xdr:from>
    <xdr:to>
      <xdr:col>5</xdr:col>
      <xdr:colOff>358775</xdr:colOff>
      <xdr:row>79</xdr:row>
      <xdr:rowOff>31049</xdr:rowOff>
    </xdr:to>
    <xdr:cxnSp macro="">
      <xdr:nvCxnSpPr>
        <xdr:cNvPr id="181" name="直線コネクタ 180"/>
        <xdr:cNvCxnSpPr/>
      </xdr:nvCxnSpPr>
      <xdr:spPr>
        <a:xfrm>
          <a:off x="2908300" y="13564529"/>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19979</xdr:rowOff>
    </xdr:from>
    <xdr:to>
      <xdr:col>4</xdr:col>
      <xdr:colOff>155575</xdr:colOff>
      <xdr:row>79</xdr:row>
      <xdr:rowOff>26380</xdr:rowOff>
    </xdr:to>
    <xdr:cxnSp macro="">
      <xdr:nvCxnSpPr>
        <xdr:cNvPr id="184" name="直線コネクタ 183"/>
        <xdr:cNvCxnSpPr/>
      </xdr:nvCxnSpPr>
      <xdr:spPr>
        <a:xfrm flipV="1">
          <a:off x="2019300" y="13564529"/>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25400</xdr:rowOff>
    </xdr:from>
    <xdr:to>
      <xdr:col>2</xdr:col>
      <xdr:colOff>638175</xdr:colOff>
      <xdr:row>79</xdr:row>
      <xdr:rowOff>26380</xdr:rowOff>
    </xdr:to>
    <xdr:cxnSp macro="">
      <xdr:nvCxnSpPr>
        <xdr:cNvPr id="187" name="直線コネクタ 186"/>
        <xdr:cNvCxnSpPr/>
      </xdr:nvCxnSpPr>
      <xdr:spPr>
        <a:xfrm>
          <a:off x="1130300" y="13569950"/>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147389</xdr:rowOff>
    </xdr:from>
    <xdr:to>
      <xdr:col>6</xdr:col>
      <xdr:colOff>561975</xdr:colOff>
      <xdr:row>79</xdr:row>
      <xdr:rowOff>77539</xdr:rowOff>
    </xdr:to>
    <xdr:sp macro="" textlink="">
      <xdr:nvSpPr>
        <xdr:cNvPr id="197" name="円/楕円 196"/>
        <xdr:cNvSpPr/>
      </xdr:nvSpPr>
      <xdr:spPr>
        <a:xfrm>
          <a:off x="4584700" y="135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62316</xdr:rowOff>
    </xdr:from>
    <xdr:ext cx="469744" cy="259045"/>
    <xdr:sp macro="" textlink="">
      <xdr:nvSpPr>
        <xdr:cNvPr id="198" name="維持補修費該当値テキスト"/>
        <xdr:cNvSpPr txBox="1"/>
      </xdr:nvSpPr>
      <xdr:spPr>
        <a:xfrm>
          <a:off x="4686300" y="1343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151699</xdr:rowOff>
    </xdr:from>
    <xdr:to>
      <xdr:col>5</xdr:col>
      <xdr:colOff>409575</xdr:colOff>
      <xdr:row>79</xdr:row>
      <xdr:rowOff>81849</xdr:rowOff>
    </xdr:to>
    <xdr:sp macro="" textlink="">
      <xdr:nvSpPr>
        <xdr:cNvPr id="199" name="円/楕円 198"/>
        <xdr:cNvSpPr/>
      </xdr:nvSpPr>
      <xdr:spPr>
        <a:xfrm>
          <a:off x="3746500" y="1352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72976</xdr:rowOff>
    </xdr:from>
    <xdr:ext cx="469744" cy="259045"/>
    <xdr:sp macro="" textlink="">
      <xdr:nvSpPr>
        <xdr:cNvPr id="200" name="テキスト ボックス 199"/>
        <xdr:cNvSpPr txBox="1"/>
      </xdr:nvSpPr>
      <xdr:spPr>
        <a:xfrm>
          <a:off x="3562427" y="13617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140629</xdr:rowOff>
    </xdr:from>
    <xdr:to>
      <xdr:col>4</xdr:col>
      <xdr:colOff>206375</xdr:colOff>
      <xdr:row>79</xdr:row>
      <xdr:rowOff>70779</xdr:rowOff>
    </xdr:to>
    <xdr:sp macro="" textlink="">
      <xdr:nvSpPr>
        <xdr:cNvPr id="201" name="円/楕円 200"/>
        <xdr:cNvSpPr/>
      </xdr:nvSpPr>
      <xdr:spPr>
        <a:xfrm>
          <a:off x="2857500" y="135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61906</xdr:rowOff>
    </xdr:from>
    <xdr:ext cx="469744" cy="259045"/>
    <xdr:sp macro="" textlink="">
      <xdr:nvSpPr>
        <xdr:cNvPr id="202" name="テキスト ボックス 201"/>
        <xdr:cNvSpPr txBox="1"/>
      </xdr:nvSpPr>
      <xdr:spPr>
        <a:xfrm>
          <a:off x="2673427" y="1360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147030</xdr:rowOff>
    </xdr:from>
    <xdr:to>
      <xdr:col>3</xdr:col>
      <xdr:colOff>3175</xdr:colOff>
      <xdr:row>79</xdr:row>
      <xdr:rowOff>77180</xdr:rowOff>
    </xdr:to>
    <xdr:sp macro="" textlink="">
      <xdr:nvSpPr>
        <xdr:cNvPr id="203" name="円/楕円 202"/>
        <xdr:cNvSpPr/>
      </xdr:nvSpPr>
      <xdr:spPr>
        <a:xfrm>
          <a:off x="1968500" y="135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68307</xdr:rowOff>
    </xdr:from>
    <xdr:ext cx="469744" cy="259045"/>
    <xdr:sp macro="" textlink="">
      <xdr:nvSpPr>
        <xdr:cNvPr id="204" name="テキスト ボックス 203"/>
        <xdr:cNvSpPr txBox="1"/>
      </xdr:nvSpPr>
      <xdr:spPr>
        <a:xfrm>
          <a:off x="1784427" y="1361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146050</xdr:rowOff>
    </xdr:from>
    <xdr:to>
      <xdr:col>1</xdr:col>
      <xdr:colOff>485775</xdr:colOff>
      <xdr:row>79</xdr:row>
      <xdr:rowOff>76200</xdr:rowOff>
    </xdr:to>
    <xdr:sp macro="" textlink="">
      <xdr:nvSpPr>
        <xdr:cNvPr id="205" name="円/楕円 204"/>
        <xdr:cNvSpPr/>
      </xdr:nvSpPr>
      <xdr:spPr>
        <a:xfrm>
          <a:off x="1079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67327</xdr:rowOff>
    </xdr:from>
    <xdr:ext cx="469744" cy="259045"/>
    <xdr:sp macro="" textlink="">
      <xdr:nvSpPr>
        <xdr:cNvPr id="206" name="テキスト ボックス 205"/>
        <xdr:cNvSpPr txBox="1"/>
      </xdr:nvSpPr>
      <xdr:spPr>
        <a:xfrm>
          <a:off x="895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167436</xdr:rowOff>
    </xdr:from>
    <xdr:to>
      <xdr:col>6</xdr:col>
      <xdr:colOff>511175</xdr:colOff>
      <xdr:row>97</xdr:row>
      <xdr:rowOff>70041</xdr:rowOff>
    </xdr:to>
    <xdr:cxnSp macro="">
      <xdr:nvCxnSpPr>
        <xdr:cNvPr id="236" name="直線コネクタ 235"/>
        <xdr:cNvCxnSpPr/>
      </xdr:nvCxnSpPr>
      <xdr:spPr>
        <a:xfrm flipV="1">
          <a:off x="3797300" y="16626636"/>
          <a:ext cx="838200" cy="7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70041</xdr:rowOff>
    </xdr:from>
    <xdr:to>
      <xdr:col>5</xdr:col>
      <xdr:colOff>358775</xdr:colOff>
      <xdr:row>97</xdr:row>
      <xdr:rowOff>70422</xdr:rowOff>
    </xdr:to>
    <xdr:cxnSp macro="">
      <xdr:nvCxnSpPr>
        <xdr:cNvPr id="239" name="直線コネクタ 238"/>
        <xdr:cNvCxnSpPr/>
      </xdr:nvCxnSpPr>
      <xdr:spPr>
        <a:xfrm flipV="1">
          <a:off x="2908300" y="1670069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70422</xdr:rowOff>
    </xdr:from>
    <xdr:to>
      <xdr:col>4</xdr:col>
      <xdr:colOff>155575</xdr:colOff>
      <xdr:row>98</xdr:row>
      <xdr:rowOff>5778</xdr:rowOff>
    </xdr:to>
    <xdr:cxnSp macro="">
      <xdr:nvCxnSpPr>
        <xdr:cNvPr id="242" name="直線コネクタ 241"/>
        <xdr:cNvCxnSpPr/>
      </xdr:nvCxnSpPr>
      <xdr:spPr>
        <a:xfrm flipV="1">
          <a:off x="2019300" y="16701072"/>
          <a:ext cx="889000" cy="10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5778</xdr:rowOff>
    </xdr:from>
    <xdr:to>
      <xdr:col>2</xdr:col>
      <xdr:colOff>638175</xdr:colOff>
      <xdr:row>98</xdr:row>
      <xdr:rowOff>28460</xdr:rowOff>
    </xdr:to>
    <xdr:cxnSp macro="">
      <xdr:nvCxnSpPr>
        <xdr:cNvPr id="245" name="直線コネクタ 244"/>
        <xdr:cNvCxnSpPr/>
      </xdr:nvCxnSpPr>
      <xdr:spPr>
        <a:xfrm flipV="1">
          <a:off x="1130300" y="16807878"/>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116636</xdr:rowOff>
    </xdr:from>
    <xdr:to>
      <xdr:col>6</xdr:col>
      <xdr:colOff>561975</xdr:colOff>
      <xdr:row>97</xdr:row>
      <xdr:rowOff>46786</xdr:rowOff>
    </xdr:to>
    <xdr:sp macro="" textlink="">
      <xdr:nvSpPr>
        <xdr:cNvPr id="255" name="円/楕円 254"/>
        <xdr:cNvSpPr/>
      </xdr:nvSpPr>
      <xdr:spPr>
        <a:xfrm>
          <a:off x="4584700" y="165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95063</xdr:rowOff>
    </xdr:from>
    <xdr:ext cx="534377" cy="259045"/>
    <xdr:sp macro="" textlink="">
      <xdr:nvSpPr>
        <xdr:cNvPr id="256" name="扶助費該当値テキスト"/>
        <xdr:cNvSpPr txBox="1"/>
      </xdr:nvSpPr>
      <xdr:spPr>
        <a:xfrm>
          <a:off x="4686300" y="165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19241</xdr:rowOff>
    </xdr:from>
    <xdr:to>
      <xdr:col>5</xdr:col>
      <xdr:colOff>409575</xdr:colOff>
      <xdr:row>97</xdr:row>
      <xdr:rowOff>120841</xdr:rowOff>
    </xdr:to>
    <xdr:sp macro="" textlink="">
      <xdr:nvSpPr>
        <xdr:cNvPr id="257" name="円/楕円 256"/>
        <xdr:cNvSpPr/>
      </xdr:nvSpPr>
      <xdr:spPr>
        <a:xfrm>
          <a:off x="3746500" y="166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111968</xdr:rowOff>
    </xdr:from>
    <xdr:ext cx="534377" cy="259045"/>
    <xdr:sp macro="" textlink="">
      <xdr:nvSpPr>
        <xdr:cNvPr id="258" name="テキスト ボックス 257"/>
        <xdr:cNvSpPr txBox="1"/>
      </xdr:nvSpPr>
      <xdr:spPr>
        <a:xfrm>
          <a:off x="3530111" y="167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84,985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19622</xdr:rowOff>
    </xdr:from>
    <xdr:to>
      <xdr:col>4</xdr:col>
      <xdr:colOff>206375</xdr:colOff>
      <xdr:row>97</xdr:row>
      <xdr:rowOff>121222</xdr:rowOff>
    </xdr:to>
    <xdr:sp macro="" textlink="">
      <xdr:nvSpPr>
        <xdr:cNvPr id="259" name="円/楕円 258"/>
        <xdr:cNvSpPr/>
      </xdr:nvSpPr>
      <xdr:spPr>
        <a:xfrm>
          <a:off x="2857500" y="166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112349</xdr:rowOff>
    </xdr:from>
    <xdr:ext cx="534377" cy="259045"/>
    <xdr:sp macro="" textlink="">
      <xdr:nvSpPr>
        <xdr:cNvPr id="260" name="テキスト ボックス 259"/>
        <xdr:cNvSpPr txBox="1"/>
      </xdr:nvSpPr>
      <xdr:spPr>
        <a:xfrm>
          <a:off x="2641111" y="1674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126428</xdr:rowOff>
    </xdr:from>
    <xdr:to>
      <xdr:col>3</xdr:col>
      <xdr:colOff>3175</xdr:colOff>
      <xdr:row>98</xdr:row>
      <xdr:rowOff>56578</xdr:rowOff>
    </xdr:to>
    <xdr:sp macro="" textlink="">
      <xdr:nvSpPr>
        <xdr:cNvPr id="261" name="円/楕円 260"/>
        <xdr:cNvSpPr/>
      </xdr:nvSpPr>
      <xdr:spPr>
        <a:xfrm>
          <a:off x="1968500" y="167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47705</xdr:rowOff>
    </xdr:from>
    <xdr:ext cx="534377" cy="259045"/>
    <xdr:sp macro="" textlink="">
      <xdr:nvSpPr>
        <xdr:cNvPr id="262" name="テキスト ボックス 261"/>
        <xdr:cNvSpPr txBox="1"/>
      </xdr:nvSpPr>
      <xdr:spPr>
        <a:xfrm>
          <a:off x="1752111" y="1684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149110</xdr:rowOff>
    </xdr:from>
    <xdr:to>
      <xdr:col>1</xdr:col>
      <xdr:colOff>485775</xdr:colOff>
      <xdr:row>98</xdr:row>
      <xdr:rowOff>79260</xdr:rowOff>
    </xdr:to>
    <xdr:sp macro="" textlink="">
      <xdr:nvSpPr>
        <xdr:cNvPr id="263" name="円/楕円 262"/>
        <xdr:cNvSpPr/>
      </xdr:nvSpPr>
      <xdr:spPr>
        <a:xfrm>
          <a:off x="1079500" y="16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70387</xdr:rowOff>
    </xdr:from>
    <xdr:ext cx="534377" cy="259045"/>
    <xdr:sp macro="" textlink="">
      <xdr:nvSpPr>
        <xdr:cNvPr id="264" name="テキスト ボックス 263"/>
        <xdr:cNvSpPr txBox="1"/>
      </xdr:nvSpPr>
      <xdr:spPr>
        <a:xfrm>
          <a:off x="863111" y="1687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4740</xdr:rowOff>
    </xdr:from>
    <xdr:to>
      <xdr:col>15</xdr:col>
      <xdr:colOff>180975</xdr:colOff>
      <xdr:row>34</xdr:row>
      <xdr:rowOff>11941</xdr:rowOff>
    </xdr:to>
    <xdr:cxnSp macro="">
      <xdr:nvCxnSpPr>
        <xdr:cNvPr id="297" name="直線コネクタ 296"/>
        <xdr:cNvCxnSpPr/>
      </xdr:nvCxnSpPr>
      <xdr:spPr>
        <a:xfrm flipV="1">
          <a:off x="9639300" y="5834040"/>
          <a:ext cx="8382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11941</xdr:rowOff>
    </xdr:from>
    <xdr:to>
      <xdr:col>14</xdr:col>
      <xdr:colOff>28575</xdr:colOff>
      <xdr:row>36</xdr:row>
      <xdr:rowOff>98666</xdr:rowOff>
    </xdr:to>
    <xdr:cxnSp macro="">
      <xdr:nvCxnSpPr>
        <xdr:cNvPr id="300" name="直線コネクタ 299"/>
        <xdr:cNvCxnSpPr/>
      </xdr:nvCxnSpPr>
      <xdr:spPr>
        <a:xfrm flipV="1">
          <a:off x="8750300" y="5841241"/>
          <a:ext cx="889000" cy="42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98666</xdr:rowOff>
    </xdr:from>
    <xdr:to>
      <xdr:col>12</xdr:col>
      <xdr:colOff>511175</xdr:colOff>
      <xdr:row>37</xdr:row>
      <xdr:rowOff>164912</xdr:rowOff>
    </xdr:to>
    <xdr:cxnSp macro="">
      <xdr:nvCxnSpPr>
        <xdr:cNvPr id="303" name="直線コネクタ 302"/>
        <xdr:cNvCxnSpPr/>
      </xdr:nvCxnSpPr>
      <xdr:spPr>
        <a:xfrm flipV="1">
          <a:off x="7861300" y="6270866"/>
          <a:ext cx="889000" cy="23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164912</xdr:rowOff>
    </xdr:from>
    <xdr:to>
      <xdr:col>11</xdr:col>
      <xdr:colOff>307975</xdr:colOff>
      <xdr:row>38</xdr:row>
      <xdr:rowOff>83465</xdr:rowOff>
    </xdr:to>
    <xdr:cxnSp macro="">
      <xdr:nvCxnSpPr>
        <xdr:cNvPr id="306" name="直線コネクタ 305"/>
        <xdr:cNvCxnSpPr/>
      </xdr:nvCxnSpPr>
      <xdr:spPr>
        <a:xfrm flipV="1">
          <a:off x="6972300" y="6508562"/>
          <a:ext cx="889000" cy="9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125390</xdr:rowOff>
    </xdr:from>
    <xdr:to>
      <xdr:col>15</xdr:col>
      <xdr:colOff>231775</xdr:colOff>
      <xdr:row>34</xdr:row>
      <xdr:rowOff>55540</xdr:rowOff>
    </xdr:to>
    <xdr:sp macro="" textlink="">
      <xdr:nvSpPr>
        <xdr:cNvPr id="316" name="円/楕円 315"/>
        <xdr:cNvSpPr/>
      </xdr:nvSpPr>
      <xdr:spPr>
        <a:xfrm>
          <a:off x="10426700" y="57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148267</xdr:rowOff>
    </xdr:from>
    <xdr:ext cx="599010" cy="259045"/>
    <xdr:sp macro="" textlink="">
      <xdr:nvSpPr>
        <xdr:cNvPr id="317" name="補助費等該当値テキスト"/>
        <xdr:cNvSpPr txBox="1"/>
      </xdr:nvSpPr>
      <xdr:spPr>
        <a:xfrm>
          <a:off x="10528300" y="5634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104,169</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132591</xdr:rowOff>
    </xdr:from>
    <xdr:to>
      <xdr:col>14</xdr:col>
      <xdr:colOff>79375</xdr:colOff>
      <xdr:row>34</xdr:row>
      <xdr:rowOff>62741</xdr:rowOff>
    </xdr:to>
    <xdr:sp macro="" textlink="">
      <xdr:nvSpPr>
        <xdr:cNvPr id="318" name="円/楕円 317"/>
        <xdr:cNvSpPr/>
      </xdr:nvSpPr>
      <xdr:spPr>
        <a:xfrm>
          <a:off x="9588500" y="579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79268</xdr:rowOff>
    </xdr:from>
    <xdr:ext cx="599010" cy="259045"/>
    <xdr:sp macro="" textlink="">
      <xdr:nvSpPr>
        <xdr:cNvPr id="319" name="テキスト ボックス 318"/>
        <xdr:cNvSpPr txBox="1"/>
      </xdr:nvSpPr>
      <xdr:spPr>
        <a:xfrm>
          <a:off x="9339794" y="556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103,413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47866</xdr:rowOff>
    </xdr:from>
    <xdr:to>
      <xdr:col>12</xdr:col>
      <xdr:colOff>561975</xdr:colOff>
      <xdr:row>36</xdr:row>
      <xdr:rowOff>149466</xdr:rowOff>
    </xdr:to>
    <xdr:sp macro="" textlink="">
      <xdr:nvSpPr>
        <xdr:cNvPr id="320" name="円/楕円 319"/>
        <xdr:cNvSpPr/>
      </xdr:nvSpPr>
      <xdr:spPr>
        <a:xfrm>
          <a:off x="8699500" y="622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140593</xdr:rowOff>
    </xdr:from>
    <xdr:ext cx="534377" cy="259045"/>
    <xdr:sp macro="" textlink="">
      <xdr:nvSpPr>
        <xdr:cNvPr id="321" name="テキスト ボックス 320"/>
        <xdr:cNvSpPr txBox="1"/>
      </xdr:nvSpPr>
      <xdr:spPr>
        <a:xfrm>
          <a:off x="8483111" y="631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114113</xdr:rowOff>
    </xdr:from>
    <xdr:to>
      <xdr:col>11</xdr:col>
      <xdr:colOff>358775</xdr:colOff>
      <xdr:row>38</xdr:row>
      <xdr:rowOff>44262</xdr:rowOff>
    </xdr:to>
    <xdr:sp macro="" textlink="">
      <xdr:nvSpPr>
        <xdr:cNvPr id="322" name="円/楕円 321"/>
        <xdr:cNvSpPr/>
      </xdr:nvSpPr>
      <xdr:spPr>
        <a:xfrm>
          <a:off x="7810500" y="6457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35389</xdr:rowOff>
    </xdr:from>
    <xdr:ext cx="534377" cy="259045"/>
    <xdr:sp macro="" textlink="">
      <xdr:nvSpPr>
        <xdr:cNvPr id="323" name="テキスト ボックス 322"/>
        <xdr:cNvSpPr txBox="1"/>
      </xdr:nvSpPr>
      <xdr:spPr>
        <a:xfrm>
          <a:off x="7594111" y="655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32665</xdr:rowOff>
    </xdr:from>
    <xdr:to>
      <xdr:col>10</xdr:col>
      <xdr:colOff>155575</xdr:colOff>
      <xdr:row>38</xdr:row>
      <xdr:rowOff>134265</xdr:rowOff>
    </xdr:to>
    <xdr:sp macro="" textlink="">
      <xdr:nvSpPr>
        <xdr:cNvPr id="324" name="円/楕円 323"/>
        <xdr:cNvSpPr/>
      </xdr:nvSpPr>
      <xdr:spPr>
        <a:xfrm>
          <a:off x="69215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125392</xdr:rowOff>
    </xdr:from>
    <xdr:ext cx="534377" cy="259045"/>
    <xdr:sp macro="" textlink="">
      <xdr:nvSpPr>
        <xdr:cNvPr id="325" name="テキスト ボックス 324"/>
        <xdr:cNvSpPr txBox="1"/>
      </xdr:nvSpPr>
      <xdr:spPr>
        <a:xfrm>
          <a:off x="6705111" y="66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49047</xdr:rowOff>
    </xdr:from>
    <xdr:to>
      <xdr:col>15</xdr:col>
      <xdr:colOff>180975</xdr:colOff>
      <xdr:row>56</xdr:row>
      <xdr:rowOff>51309</xdr:rowOff>
    </xdr:to>
    <xdr:cxnSp macro="">
      <xdr:nvCxnSpPr>
        <xdr:cNvPr id="352" name="直線コネクタ 351"/>
        <xdr:cNvCxnSpPr/>
      </xdr:nvCxnSpPr>
      <xdr:spPr>
        <a:xfrm>
          <a:off x="9639300" y="9650247"/>
          <a:ext cx="838200" cy="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49047</xdr:rowOff>
    </xdr:from>
    <xdr:to>
      <xdr:col>14</xdr:col>
      <xdr:colOff>28575</xdr:colOff>
      <xdr:row>57</xdr:row>
      <xdr:rowOff>15401</xdr:rowOff>
    </xdr:to>
    <xdr:cxnSp macro="">
      <xdr:nvCxnSpPr>
        <xdr:cNvPr id="355" name="直線コネクタ 354"/>
        <xdr:cNvCxnSpPr/>
      </xdr:nvCxnSpPr>
      <xdr:spPr>
        <a:xfrm flipV="1">
          <a:off x="8750300" y="9650247"/>
          <a:ext cx="889000" cy="1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134245</xdr:rowOff>
    </xdr:from>
    <xdr:to>
      <xdr:col>12</xdr:col>
      <xdr:colOff>511175</xdr:colOff>
      <xdr:row>57</xdr:row>
      <xdr:rowOff>15401</xdr:rowOff>
    </xdr:to>
    <xdr:cxnSp macro="">
      <xdr:nvCxnSpPr>
        <xdr:cNvPr id="358" name="直線コネクタ 357"/>
        <xdr:cNvCxnSpPr/>
      </xdr:nvCxnSpPr>
      <xdr:spPr>
        <a:xfrm>
          <a:off x="7861300" y="9735445"/>
          <a:ext cx="889000" cy="5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134245</xdr:rowOff>
    </xdr:from>
    <xdr:to>
      <xdr:col>11</xdr:col>
      <xdr:colOff>307975</xdr:colOff>
      <xdr:row>57</xdr:row>
      <xdr:rowOff>29606</xdr:rowOff>
    </xdr:to>
    <xdr:cxnSp macro="">
      <xdr:nvCxnSpPr>
        <xdr:cNvPr id="361" name="直線コネクタ 360"/>
        <xdr:cNvCxnSpPr/>
      </xdr:nvCxnSpPr>
      <xdr:spPr>
        <a:xfrm flipV="1">
          <a:off x="6972300" y="9735445"/>
          <a:ext cx="889000" cy="6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509</xdr:rowOff>
    </xdr:from>
    <xdr:to>
      <xdr:col>15</xdr:col>
      <xdr:colOff>231775</xdr:colOff>
      <xdr:row>56</xdr:row>
      <xdr:rowOff>102109</xdr:rowOff>
    </xdr:to>
    <xdr:sp macro="" textlink="">
      <xdr:nvSpPr>
        <xdr:cNvPr id="371" name="円/楕円 370"/>
        <xdr:cNvSpPr/>
      </xdr:nvSpPr>
      <xdr:spPr>
        <a:xfrm>
          <a:off x="10426700" y="960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23386</xdr:rowOff>
    </xdr:from>
    <xdr:ext cx="534377" cy="259045"/>
    <xdr:sp macro="" textlink="">
      <xdr:nvSpPr>
        <xdr:cNvPr id="372" name="普通建設事業費該当値テキスト"/>
        <xdr:cNvSpPr txBox="1"/>
      </xdr:nvSpPr>
      <xdr:spPr>
        <a:xfrm>
          <a:off x="10528300" y="945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94,333</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169697</xdr:rowOff>
    </xdr:from>
    <xdr:to>
      <xdr:col>14</xdr:col>
      <xdr:colOff>79375</xdr:colOff>
      <xdr:row>56</xdr:row>
      <xdr:rowOff>99847</xdr:rowOff>
    </xdr:to>
    <xdr:sp macro="" textlink="">
      <xdr:nvSpPr>
        <xdr:cNvPr id="373" name="円/楕円 372"/>
        <xdr:cNvSpPr/>
      </xdr:nvSpPr>
      <xdr:spPr>
        <a:xfrm>
          <a:off x="9588500" y="95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116374</xdr:rowOff>
    </xdr:from>
    <xdr:ext cx="534377" cy="259045"/>
    <xdr:sp macro="" textlink="">
      <xdr:nvSpPr>
        <xdr:cNvPr id="374" name="テキスト ボックス 373"/>
        <xdr:cNvSpPr txBox="1"/>
      </xdr:nvSpPr>
      <xdr:spPr>
        <a:xfrm>
          <a:off x="9372111" y="937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94,828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136051</xdr:rowOff>
    </xdr:from>
    <xdr:to>
      <xdr:col>12</xdr:col>
      <xdr:colOff>561975</xdr:colOff>
      <xdr:row>57</xdr:row>
      <xdr:rowOff>66201</xdr:rowOff>
    </xdr:to>
    <xdr:sp macro="" textlink="">
      <xdr:nvSpPr>
        <xdr:cNvPr id="375" name="円/楕円 374"/>
        <xdr:cNvSpPr/>
      </xdr:nvSpPr>
      <xdr:spPr>
        <a:xfrm>
          <a:off x="8699500" y="973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57328</xdr:rowOff>
    </xdr:from>
    <xdr:ext cx="534377" cy="259045"/>
    <xdr:sp macro="" textlink="">
      <xdr:nvSpPr>
        <xdr:cNvPr id="376" name="テキスト ボックス 375"/>
        <xdr:cNvSpPr txBox="1"/>
      </xdr:nvSpPr>
      <xdr:spPr>
        <a:xfrm>
          <a:off x="8483111" y="982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83445</xdr:rowOff>
    </xdr:from>
    <xdr:to>
      <xdr:col>11</xdr:col>
      <xdr:colOff>358775</xdr:colOff>
      <xdr:row>57</xdr:row>
      <xdr:rowOff>13595</xdr:rowOff>
    </xdr:to>
    <xdr:sp macro="" textlink="">
      <xdr:nvSpPr>
        <xdr:cNvPr id="377" name="円/楕円 376"/>
        <xdr:cNvSpPr/>
      </xdr:nvSpPr>
      <xdr:spPr>
        <a:xfrm>
          <a:off x="7810500" y="9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4722</xdr:rowOff>
    </xdr:from>
    <xdr:ext cx="534377" cy="259045"/>
    <xdr:sp macro="" textlink="">
      <xdr:nvSpPr>
        <xdr:cNvPr id="378" name="テキスト ボックス 377"/>
        <xdr:cNvSpPr txBox="1"/>
      </xdr:nvSpPr>
      <xdr:spPr>
        <a:xfrm>
          <a:off x="7594111" y="97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76,193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150256</xdr:rowOff>
    </xdr:from>
    <xdr:to>
      <xdr:col>10</xdr:col>
      <xdr:colOff>155575</xdr:colOff>
      <xdr:row>57</xdr:row>
      <xdr:rowOff>80406</xdr:rowOff>
    </xdr:to>
    <xdr:sp macro="" textlink="">
      <xdr:nvSpPr>
        <xdr:cNvPr id="379" name="円/楕円 378"/>
        <xdr:cNvSpPr/>
      </xdr:nvSpPr>
      <xdr:spPr>
        <a:xfrm>
          <a:off x="6921500" y="975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71533</xdr:rowOff>
    </xdr:from>
    <xdr:ext cx="534377" cy="259045"/>
    <xdr:sp macro="" textlink="">
      <xdr:nvSpPr>
        <xdr:cNvPr id="380" name="テキスト ボックス 379"/>
        <xdr:cNvSpPr txBox="1"/>
      </xdr:nvSpPr>
      <xdr:spPr>
        <a:xfrm>
          <a:off x="6705111" y="98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119156</xdr:rowOff>
    </xdr:from>
    <xdr:to>
      <xdr:col>15</xdr:col>
      <xdr:colOff>180975</xdr:colOff>
      <xdr:row>76</xdr:row>
      <xdr:rowOff>26155</xdr:rowOff>
    </xdr:to>
    <xdr:cxnSp macro="">
      <xdr:nvCxnSpPr>
        <xdr:cNvPr id="409" name="直線コネクタ 408"/>
        <xdr:cNvCxnSpPr/>
      </xdr:nvCxnSpPr>
      <xdr:spPr>
        <a:xfrm>
          <a:off x="9639300" y="12977906"/>
          <a:ext cx="838200" cy="78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119156</xdr:rowOff>
    </xdr:from>
    <xdr:to>
      <xdr:col>14</xdr:col>
      <xdr:colOff>28575</xdr:colOff>
      <xdr:row>77</xdr:row>
      <xdr:rowOff>57990</xdr:rowOff>
    </xdr:to>
    <xdr:cxnSp macro="">
      <xdr:nvCxnSpPr>
        <xdr:cNvPr id="412" name="直線コネクタ 411"/>
        <xdr:cNvCxnSpPr/>
      </xdr:nvCxnSpPr>
      <xdr:spPr>
        <a:xfrm flipV="1">
          <a:off x="8750300" y="12977906"/>
          <a:ext cx="889000" cy="28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146805</xdr:rowOff>
    </xdr:from>
    <xdr:to>
      <xdr:col>15</xdr:col>
      <xdr:colOff>231775</xdr:colOff>
      <xdr:row>76</xdr:row>
      <xdr:rowOff>76955</xdr:rowOff>
    </xdr:to>
    <xdr:sp macro="" textlink="">
      <xdr:nvSpPr>
        <xdr:cNvPr id="422" name="円/楕円 421"/>
        <xdr:cNvSpPr/>
      </xdr:nvSpPr>
      <xdr:spPr>
        <a:xfrm>
          <a:off x="10426700" y="1300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169681</xdr:rowOff>
    </xdr:from>
    <xdr:ext cx="534377" cy="259045"/>
    <xdr:sp macro="" textlink="">
      <xdr:nvSpPr>
        <xdr:cNvPr id="423" name="普通建設事業費 （ うち新規整備　）該当値テキスト"/>
        <xdr:cNvSpPr txBox="1"/>
      </xdr:nvSpPr>
      <xdr:spPr>
        <a:xfrm>
          <a:off x="10528300" y="12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69,901</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68356</xdr:rowOff>
    </xdr:from>
    <xdr:to>
      <xdr:col>14</xdr:col>
      <xdr:colOff>79375</xdr:colOff>
      <xdr:row>75</xdr:row>
      <xdr:rowOff>169956</xdr:rowOff>
    </xdr:to>
    <xdr:sp macro="" textlink="">
      <xdr:nvSpPr>
        <xdr:cNvPr id="424" name="円/楕円 423"/>
        <xdr:cNvSpPr/>
      </xdr:nvSpPr>
      <xdr:spPr>
        <a:xfrm>
          <a:off x="9588500" y="129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15033</xdr:rowOff>
    </xdr:from>
    <xdr:ext cx="534377" cy="259045"/>
    <xdr:sp macro="" textlink="">
      <xdr:nvSpPr>
        <xdr:cNvPr id="425" name="テキスト ボックス 424"/>
        <xdr:cNvSpPr txBox="1"/>
      </xdr:nvSpPr>
      <xdr:spPr>
        <a:xfrm>
          <a:off x="9372111" y="1270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7190</xdr:rowOff>
    </xdr:from>
    <xdr:to>
      <xdr:col>12</xdr:col>
      <xdr:colOff>561975</xdr:colOff>
      <xdr:row>77</xdr:row>
      <xdr:rowOff>108790</xdr:rowOff>
    </xdr:to>
    <xdr:sp macro="" textlink="">
      <xdr:nvSpPr>
        <xdr:cNvPr id="426" name="円/楕円 425"/>
        <xdr:cNvSpPr/>
      </xdr:nvSpPr>
      <xdr:spPr>
        <a:xfrm>
          <a:off x="8699500" y="132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99917</xdr:rowOff>
    </xdr:from>
    <xdr:ext cx="534377" cy="259045"/>
    <xdr:sp macro="" textlink="">
      <xdr:nvSpPr>
        <xdr:cNvPr id="427" name="テキスト ボックス 426"/>
        <xdr:cNvSpPr txBox="1"/>
      </xdr:nvSpPr>
      <xdr:spPr>
        <a:xfrm>
          <a:off x="8483111" y="133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146603</xdr:rowOff>
    </xdr:from>
    <xdr:to>
      <xdr:col>15</xdr:col>
      <xdr:colOff>180975</xdr:colOff>
      <xdr:row>97</xdr:row>
      <xdr:rowOff>159651</xdr:rowOff>
    </xdr:to>
    <xdr:cxnSp macro="">
      <xdr:nvCxnSpPr>
        <xdr:cNvPr id="452" name="直線コネクタ 451"/>
        <xdr:cNvCxnSpPr/>
      </xdr:nvCxnSpPr>
      <xdr:spPr>
        <a:xfrm>
          <a:off x="9639300" y="16777253"/>
          <a:ext cx="8382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93768</xdr:rowOff>
    </xdr:from>
    <xdr:to>
      <xdr:col>14</xdr:col>
      <xdr:colOff>28575</xdr:colOff>
      <xdr:row>97</xdr:row>
      <xdr:rowOff>146603</xdr:rowOff>
    </xdr:to>
    <xdr:cxnSp macro="">
      <xdr:nvCxnSpPr>
        <xdr:cNvPr id="455" name="直線コネクタ 454"/>
        <xdr:cNvCxnSpPr/>
      </xdr:nvCxnSpPr>
      <xdr:spPr>
        <a:xfrm>
          <a:off x="8750300" y="16724418"/>
          <a:ext cx="889000" cy="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108851</xdr:rowOff>
    </xdr:from>
    <xdr:to>
      <xdr:col>15</xdr:col>
      <xdr:colOff>231775</xdr:colOff>
      <xdr:row>98</xdr:row>
      <xdr:rowOff>39001</xdr:rowOff>
    </xdr:to>
    <xdr:sp macro="" textlink="">
      <xdr:nvSpPr>
        <xdr:cNvPr id="465" name="円/楕円 464"/>
        <xdr:cNvSpPr/>
      </xdr:nvSpPr>
      <xdr:spPr>
        <a:xfrm>
          <a:off x="10426700" y="1673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23778</xdr:rowOff>
    </xdr:from>
    <xdr:ext cx="469744" cy="259045"/>
    <xdr:sp macro="" textlink="">
      <xdr:nvSpPr>
        <xdr:cNvPr id="466" name="普通建設事業費 （ うち更新整備　）該当値テキスト"/>
        <xdr:cNvSpPr txBox="1"/>
      </xdr:nvSpPr>
      <xdr:spPr>
        <a:xfrm>
          <a:off x="10528300" y="1665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95803</xdr:rowOff>
    </xdr:from>
    <xdr:to>
      <xdr:col>14</xdr:col>
      <xdr:colOff>79375</xdr:colOff>
      <xdr:row>98</xdr:row>
      <xdr:rowOff>25953</xdr:rowOff>
    </xdr:to>
    <xdr:sp macro="" textlink="">
      <xdr:nvSpPr>
        <xdr:cNvPr id="467" name="円/楕円 466"/>
        <xdr:cNvSpPr/>
      </xdr:nvSpPr>
      <xdr:spPr>
        <a:xfrm>
          <a:off x="9588500" y="1672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17080</xdr:rowOff>
    </xdr:from>
    <xdr:ext cx="469744" cy="259045"/>
    <xdr:sp macro="" textlink="">
      <xdr:nvSpPr>
        <xdr:cNvPr id="468" name="テキスト ボックス 467"/>
        <xdr:cNvSpPr txBox="1"/>
      </xdr:nvSpPr>
      <xdr:spPr>
        <a:xfrm>
          <a:off x="9404427" y="1681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42968</xdr:rowOff>
    </xdr:from>
    <xdr:to>
      <xdr:col>12</xdr:col>
      <xdr:colOff>561975</xdr:colOff>
      <xdr:row>97</xdr:row>
      <xdr:rowOff>144568</xdr:rowOff>
    </xdr:to>
    <xdr:sp macro="" textlink="">
      <xdr:nvSpPr>
        <xdr:cNvPr id="469" name="円/楕円 468"/>
        <xdr:cNvSpPr/>
      </xdr:nvSpPr>
      <xdr:spPr>
        <a:xfrm>
          <a:off x="8699500" y="1667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135695</xdr:rowOff>
    </xdr:from>
    <xdr:ext cx="534377" cy="259045"/>
    <xdr:sp macro="" textlink="">
      <xdr:nvSpPr>
        <xdr:cNvPr id="470" name="テキスト ボックス 469"/>
        <xdr:cNvSpPr txBox="1"/>
      </xdr:nvSpPr>
      <xdr:spPr>
        <a:xfrm>
          <a:off x="8483111" y="1676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69862</xdr:rowOff>
    </xdr:from>
    <xdr:to>
      <xdr:col>23</xdr:col>
      <xdr:colOff>517525</xdr:colOff>
      <xdr:row>38</xdr:row>
      <xdr:rowOff>81635</xdr:rowOff>
    </xdr:to>
    <xdr:cxnSp macro="">
      <xdr:nvCxnSpPr>
        <xdr:cNvPr id="497" name="直線コネクタ 496"/>
        <xdr:cNvCxnSpPr/>
      </xdr:nvCxnSpPr>
      <xdr:spPr>
        <a:xfrm flipV="1">
          <a:off x="15481300" y="6584962"/>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82138</xdr:rowOff>
    </xdr:from>
    <xdr:to>
      <xdr:col>22</xdr:col>
      <xdr:colOff>365125</xdr:colOff>
      <xdr:row>38</xdr:row>
      <xdr:rowOff>81635</xdr:rowOff>
    </xdr:to>
    <xdr:cxnSp macro="">
      <xdr:nvCxnSpPr>
        <xdr:cNvPr id="500" name="直線コネクタ 499"/>
        <xdr:cNvCxnSpPr/>
      </xdr:nvCxnSpPr>
      <xdr:spPr>
        <a:xfrm>
          <a:off x="14592300" y="6425788"/>
          <a:ext cx="889000" cy="17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93481</xdr:rowOff>
    </xdr:from>
    <xdr:ext cx="469744" cy="259045"/>
    <xdr:sp macro="" textlink="">
      <xdr:nvSpPr>
        <xdr:cNvPr id="502" name="テキスト ボックス 501"/>
        <xdr:cNvSpPr txBox="1"/>
      </xdr:nvSpPr>
      <xdr:spPr>
        <a:xfrm>
          <a:off x="15246427" y="626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82138</xdr:rowOff>
    </xdr:from>
    <xdr:to>
      <xdr:col>21</xdr:col>
      <xdr:colOff>161925</xdr:colOff>
      <xdr:row>37</xdr:row>
      <xdr:rowOff>169190</xdr:rowOff>
    </xdr:to>
    <xdr:cxnSp macro="">
      <xdr:nvCxnSpPr>
        <xdr:cNvPr id="503" name="直線コネクタ 502"/>
        <xdr:cNvCxnSpPr/>
      </xdr:nvCxnSpPr>
      <xdr:spPr>
        <a:xfrm flipV="1">
          <a:off x="13703300" y="6425788"/>
          <a:ext cx="889000" cy="8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169190</xdr:rowOff>
    </xdr:from>
    <xdr:to>
      <xdr:col>19</xdr:col>
      <xdr:colOff>644525</xdr:colOff>
      <xdr:row>38</xdr:row>
      <xdr:rowOff>57907</xdr:rowOff>
    </xdr:to>
    <xdr:cxnSp macro="">
      <xdr:nvCxnSpPr>
        <xdr:cNvPr id="506" name="直線コネクタ 505"/>
        <xdr:cNvCxnSpPr/>
      </xdr:nvCxnSpPr>
      <xdr:spPr>
        <a:xfrm flipV="1">
          <a:off x="12814300" y="6512840"/>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19062</xdr:rowOff>
    </xdr:from>
    <xdr:to>
      <xdr:col>23</xdr:col>
      <xdr:colOff>568325</xdr:colOff>
      <xdr:row>38</xdr:row>
      <xdr:rowOff>120662</xdr:rowOff>
    </xdr:to>
    <xdr:sp macro="" textlink="">
      <xdr:nvSpPr>
        <xdr:cNvPr id="516" name="円/楕円 515"/>
        <xdr:cNvSpPr/>
      </xdr:nvSpPr>
      <xdr:spPr>
        <a:xfrm>
          <a:off x="16268700" y="653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142811</xdr:rowOff>
    </xdr:from>
    <xdr:ext cx="469744" cy="259045"/>
    <xdr:sp macro="" textlink="">
      <xdr:nvSpPr>
        <xdr:cNvPr id="517" name="災害復旧事業費該当値テキスト"/>
        <xdr:cNvSpPr txBox="1"/>
      </xdr:nvSpPr>
      <xdr:spPr>
        <a:xfrm>
          <a:off x="16370300" y="648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30835</xdr:rowOff>
    </xdr:from>
    <xdr:to>
      <xdr:col>22</xdr:col>
      <xdr:colOff>415925</xdr:colOff>
      <xdr:row>38</xdr:row>
      <xdr:rowOff>132435</xdr:rowOff>
    </xdr:to>
    <xdr:sp macro="" textlink="">
      <xdr:nvSpPr>
        <xdr:cNvPr id="518" name="円/楕円 517"/>
        <xdr:cNvSpPr/>
      </xdr:nvSpPr>
      <xdr:spPr>
        <a:xfrm>
          <a:off x="15430500" y="654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123562</xdr:rowOff>
    </xdr:from>
    <xdr:ext cx="469744" cy="259045"/>
    <xdr:sp macro="" textlink="">
      <xdr:nvSpPr>
        <xdr:cNvPr id="519" name="テキスト ボックス 518"/>
        <xdr:cNvSpPr txBox="1"/>
      </xdr:nvSpPr>
      <xdr:spPr>
        <a:xfrm>
          <a:off x="15246427" y="663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31338</xdr:rowOff>
    </xdr:from>
    <xdr:to>
      <xdr:col>21</xdr:col>
      <xdr:colOff>212725</xdr:colOff>
      <xdr:row>37</xdr:row>
      <xdr:rowOff>132938</xdr:rowOff>
    </xdr:to>
    <xdr:sp macro="" textlink="">
      <xdr:nvSpPr>
        <xdr:cNvPr id="520" name="円/楕円 519"/>
        <xdr:cNvSpPr/>
      </xdr:nvSpPr>
      <xdr:spPr>
        <a:xfrm>
          <a:off x="14541500" y="63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149465</xdr:rowOff>
    </xdr:from>
    <xdr:ext cx="534377" cy="259045"/>
    <xdr:sp macro="" textlink="">
      <xdr:nvSpPr>
        <xdr:cNvPr id="521" name="テキスト ボックス 520"/>
        <xdr:cNvSpPr txBox="1"/>
      </xdr:nvSpPr>
      <xdr:spPr>
        <a:xfrm>
          <a:off x="14325111" y="61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118389</xdr:rowOff>
    </xdr:from>
    <xdr:to>
      <xdr:col>20</xdr:col>
      <xdr:colOff>9525</xdr:colOff>
      <xdr:row>38</xdr:row>
      <xdr:rowOff>48540</xdr:rowOff>
    </xdr:to>
    <xdr:sp macro="" textlink="">
      <xdr:nvSpPr>
        <xdr:cNvPr id="522" name="円/楕円 521"/>
        <xdr:cNvSpPr/>
      </xdr:nvSpPr>
      <xdr:spPr>
        <a:xfrm>
          <a:off x="13652500" y="6462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39667</xdr:rowOff>
    </xdr:from>
    <xdr:ext cx="469744" cy="259045"/>
    <xdr:sp macro="" textlink="">
      <xdr:nvSpPr>
        <xdr:cNvPr id="523" name="テキスト ボックス 522"/>
        <xdr:cNvSpPr txBox="1"/>
      </xdr:nvSpPr>
      <xdr:spPr>
        <a:xfrm>
          <a:off x="13468427" y="65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7107</xdr:rowOff>
    </xdr:from>
    <xdr:to>
      <xdr:col>18</xdr:col>
      <xdr:colOff>492125</xdr:colOff>
      <xdr:row>38</xdr:row>
      <xdr:rowOff>108707</xdr:rowOff>
    </xdr:to>
    <xdr:sp macro="" textlink="">
      <xdr:nvSpPr>
        <xdr:cNvPr id="524" name="円/楕円 523"/>
        <xdr:cNvSpPr/>
      </xdr:nvSpPr>
      <xdr:spPr>
        <a:xfrm>
          <a:off x="12763500" y="652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99834</xdr:rowOff>
    </xdr:from>
    <xdr:ext cx="469744" cy="259045"/>
    <xdr:sp macro="" textlink="">
      <xdr:nvSpPr>
        <xdr:cNvPr id="525" name="テキスト ボックス 524"/>
        <xdr:cNvSpPr txBox="1"/>
      </xdr:nvSpPr>
      <xdr:spPr>
        <a:xfrm>
          <a:off x="12579427" y="661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35668</xdr:rowOff>
    </xdr:from>
    <xdr:to>
      <xdr:col>23</xdr:col>
      <xdr:colOff>517525</xdr:colOff>
      <xdr:row>77</xdr:row>
      <xdr:rowOff>52608</xdr:rowOff>
    </xdr:to>
    <xdr:cxnSp macro="">
      <xdr:nvCxnSpPr>
        <xdr:cNvPr id="611" name="直線コネクタ 610"/>
        <xdr:cNvCxnSpPr/>
      </xdr:nvCxnSpPr>
      <xdr:spPr>
        <a:xfrm flipV="1">
          <a:off x="15481300" y="13237318"/>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25888</xdr:rowOff>
    </xdr:from>
    <xdr:to>
      <xdr:col>22</xdr:col>
      <xdr:colOff>365125</xdr:colOff>
      <xdr:row>77</xdr:row>
      <xdr:rowOff>52608</xdr:rowOff>
    </xdr:to>
    <xdr:cxnSp macro="">
      <xdr:nvCxnSpPr>
        <xdr:cNvPr id="614" name="直線コネクタ 613"/>
        <xdr:cNvCxnSpPr/>
      </xdr:nvCxnSpPr>
      <xdr:spPr>
        <a:xfrm>
          <a:off x="14592300" y="13227538"/>
          <a:ext cx="889000" cy="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25888</xdr:rowOff>
    </xdr:from>
    <xdr:to>
      <xdr:col>21</xdr:col>
      <xdr:colOff>161925</xdr:colOff>
      <xdr:row>77</xdr:row>
      <xdr:rowOff>32026</xdr:rowOff>
    </xdr:to>
    <xdr:cxnSp macro="">
      <xdr:nvCxnSpPr>
        <xdr:cNvPr id="617" name="直線コネクタ 616"/>
        <xdr:cNvCxnSpPr/>
      </xdr:nvCxnSpPr>
      <xdr:spPr>
        <a:xfrm flipV="1">
          <a:off x="13703300" y="13227538"/>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21011</xdr:rowOff>
    </xdr:from>
    <xdr:to>
      <xdr:col>19</xdr:col>
      <xdr:colOff>644525</xdr:colOff>
      <xdr:row>77</xdr:row>
      <xdr:rowOff>32026</xdr:rowOff>
    </xdr:to>
    <xdr:cxnSp macro="">
      <xdr:nvCxnSpPr>
        <xdr:cNvPr id="620" name="直線コネクタ 619"/>
        <xdr:cNvCxnSpPr/>
      </xdr:nvCxnSpPr>
      <xdr:spPr>
        <a:xfrm>
          <a:off x="12814300" y="13222661"/>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156318</xdr:rowOff>
    </xdr:from>
    <xdr:to>
      <xdr:col>23</xdr:col>
      <xdr:colOff>568325</xdr:colOff>
      <xdr:row>77</xdr:row>
      <xdr:rowOff>86468</xdr:rowOff>
    </xdr:to>
    <xdr:sp macro="" textlink="">
      <xdr:nvSpPr>
        <xdr:cNvPr id="630" name="円/楕円 629"/>
        <xdr:cNvSpPr/>
      </xdr:nvSpPr>
      <xdr:spPr>
        <a:xfrm>
          <a:off x="16268700" y="131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7745</xdr:rowOff>
    </xdr:from>
    <xdr:ext cx="534377" cy="259045"/>
    <xdr:sp macro="" textlink="">
      <xdr:nvSpPr>
        <xdr:cNvPr id="631" name="公債費該当値テキスト"/>
        <xdr:cNvSpPr txBox="1"/>
      </xdr:nvSpPr>
      <xdr:spPr>
        <a:xfrm>
          <a:off x="16370300" y="1303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92,305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1808</xdr:rowOff>
    </xdr:from>
    <xdr:to>
      <xdr:col>22</xdr:col>
      <xdr:colOff>415925</xdr:colOff>
      <xdr:row>77</xdr:row>
      <xdr:rowOff>103408</xdr:rowOff>
    </xdr:to>
    <xdr:sp macro="" textlink="">
      <xdr:nvSpPr>
        <xdr:cNvPr id="632" name="円/楕円 631"/>
        <xdr:cNvSpPr/>
      </xdr:nvSpPr>
      <xdr:spPr>
        <a:xfrm>
          <a:off x="15430500" y="132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119935</xdr:rowOff>
    </xdr:from>
    <xdr:ext cx="534377" cy="259045"/>
    <xdr:sp macro="" textlink="">
      <xdr:nvSpPr>
        <xdr:cNvPr id="633" name="テキスト ボックス 632"/>
        <xdr:cNvSpPr txBox="1"/>
      </xdr:nvSpPr>
      <xdr:spPr>
        <a:xfrm>
          <a:off x="15214111" y="129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146538</xdr:rowOff>
    </xdr:from>
    <xdr:to>
      <xdr:col>21</xdr:col>
      <xdr:colOff>212725</xdr:colOff>
      <xdr:row>77</xdr:row>
      <xdr:rowOff>76688</xdr:rowOff>
    </xdr:to>
    <xdr:sp macro="" textlink="">
      <xdr:nvSpPr>
        <xdr:cNvPr id="634" name="円/楕円 633"/>
        <xdr:cNvSpPr/>
      </xdr:nvSpPr>
      <xdr:spPr>
        <a:xfrm>
          <a:off x="14541500" y="1317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93215</xdr:rowOff>
    </xdr:from>
    <xdr:ext cx="534377" cy="259045"/>
    <xdr:sp macro="" textlink="">
      <xdr:nvSpPr>
        <xdr:cNvPr id="635" name="テキスト ボックス 634"/>
        <xdr:cNvSpPr txBox="1"/>
      </xdr:nvSpPr>
      <xdr:spPr>
        <a:xfrm>
          <a:off x="14325111" y="129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94,872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152676</xdr:rowOff>
    </xdr:from>
    <xdr:to>
      <xdr:col>20</xdr:col>
      <xdr:colOff>9525</xdr:colOff>
      <xdr:row>77</xdr:row>
      <xdr:rowOff>82826</xdr:rowOff>
    </xdr:to>
    <xdr:sp macro="" textlink="">
      <xdr:nvSpPr>
        <xdr:cNvPr id="636" name="円/楕円 635"/>
        <xdr:cNvSpPr/>
      </xdr:nvSpPr>
      <xdr:spPr>
        <a:xfrm>
          <a:off x="13652500" y="131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99353</xdr:rowOff>
    </xdr:from>
    <xdr:ext cx="534377" cy="259045"/>
    <xdr:sp macro="" textlink="">
      <xdr:nvSpPr>
        <xdr:cNvPr id="637" name="テキスト ボックス 636"/>
        <xdr:cNvSpPr txBox="1"/>
      </xdr:nvSpPr>
      <xdr:spPr>
        <a:xfrm>
          <a:off x="13436111" y="1295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141661</xdr:rowOff>
    </xdr:from>
    <xdr:to>
      <xdr:col>18</xdr:col>
      <xdr:colOff>492125</xdr:colOff>
      <xdr:row>77</xdr:row>
      <xdr:rowOff>71811</xdr:rowOff>
    </xdr:to>
    <xdr:sp macro="" textlink="">
      <xdr:nvSpPr>
        <xdr:cNvPr id="638" name="円/楕円 637"/>
        <xdr:cNvSpPr/>
      </xdr:nvSpPr>
      <xdr:spPr>
        <a:xfrm>
          <a:off x="12763500" y="131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88338</xdr:rowOff>
    </xdr:from>
    <xdr:ext cx="534377" cy="259045"/>
    <xdr:sp macro="" textlink="">
      <xdr:nvSpPr>
        <xdr:cNvPr id="639" name="テキスト ボックス 638"/>
        <xdr:cNvSpPr txBox="1"/>
      </xdr:nvSpPr>
      <xdr:spPr>
        <a:xfrm>
          <a:off x="12547111" y="129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26764</xdr:rowOff>
    </xdr:from>
    <xdr:to>
      <xdr:col>23</xdr:col>
      <xdr:colOff>517525</xdr:colOff>
      <xdr:row>99</xdr:row>
      <xdr:rowOff>32541</xdr:rowOff>
    </xdr:to>
    <xdr:cxnSp macro="">
      <xdr:nvCxnSpPr>
        <xdr:cNvPr id="668" name="直線コネクタ 667"/>
        <xdr:cNvCxnSpPr/>
      </xdr:nvCxnSpPr>
      <xdr:spPr>
        <a:xfrm flipV="1">
          <a:off x="15481300" y="17000314"/>
          <a:ext cx="838200" cy="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27119</xdr:rowOff>
    </xdr:from>
    <xdr:ext cx="534377" cy="259045"/>
    <xdr:sp macro="" textlink="">
      <xdr:nvSpPr>
        <xdr:cNvPr id="669" name="積立金平均値テキスト"/>
        <xdr:cNvSpPr txBox="1"/>
      </xdr:nvSpPr>
      <xdr:spPr>
        <a:xfrm>
          <a:off x="16370300" y="16657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32541</xdr:rowOff>
    </xdr:from>
    <xdr:to>
      <xdr:col>22</xdr:col>
      <xdr:colOff>365125</xdr:colOff>
      <xdr:row>99</xdr:row>
      <xdr:rowOff>39170</xdr:rowOff>
    </xdr:to>
    <xdr:cxnSp macro="">
      <xdr:nvCxnSpPr>
        <xdr:cNvPr id="671" name="直線コネクタ 670"/>
        <xdr:cNvCxnSpPr/>
      </xdr:nvCxnSpPr>
      <xdr:spPr>
        <a:xfrm flipV="1">
          <a:off x="14592300" y="1700609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149910</xdr:rowOff>
    </xdr:from>
    <xdr:to>
      <xdr:col>21</xdr:col>
      <xdr:colOff>161925</xdr:colOff>
      <xdr:row>99</xdr:row>
      <xdr:rowOff>39170</xdr:rowOff>
    </xdr:to>
    <xdr:cxnSp macro="">
      <xdr:nvCxnSpPr>
        <xdr:cNvPr id="674" name="直線コネクタ 673"/>
        <xdr:cNvCxnSpPr/>
      </xdr:nvCxnSpPr>
      <xdr:spPr>
        <a:xfrm>
          <a:off x="13703300" y="16952010"/>
          <a:ext cx="889000" cy="6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55873</xdr:rowOff>
    </xdr:from>
    <xdr:to>
      <xdr:col>19</xdr:col>
      <xdr:colOff>644525</xdr:colOff>
      <xdr:row>98</xdr:row>
      <xdr:rowOff>149910</xdr:rowOff>
    </xdr:to>
    <xdr:cxnSp macro="">
      <xdr:nvCxnSpPr>
        <xdr:cNvPr id="677" name="直線コネクタ 676"/>
        <xdr:cNvCxnSpPr/>
      </xdr:nvCxnSpPr>
      <xdr:spPr>
        <a:xfrm>
          <a:off x="12814300" y="16857973"/>
          <a:ext cx="889000" cy="9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147414</xdr:rowOff>
    </xdr:from>
    <xdr:to>
      <xdr:col>23</xdr:col>
      <xdr:colOff>568325</xdr:colOff>
      <xdr:row>99</xdr:row>
      <xdr:rowOff>77564</xdr:rowOff>
    </xdr:to>
    <xdr:sp macro="" textlink="">
      <xdr:nvSpPr>
        <xdr:cNvPr id="687" name="円/楕円 686"/>
        <xdr:cNvSpPr/>
      </xdr:nvSpPr>
      <xdr:spPr>
        <a:xfrm>
          <a:off x="16268700" y="169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62341</xdr:rowOff>
    </xdr:from>
    <xdr:ext cx="469744" cy="259045"/>
    <xdr:sp macro="" textlink="">
      <xdr:nvSpPr>
        <xdr:cNvPr id="688" name="積立金該当値テキスト"/>
        <xdr:cNvSpPr txBox="1"/>
      </xdr:nvSpPr>
      <xdr:spPr>
        <a:xfrm>
          <a:off x="16370300" y="1686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153191</xdr:rowOff>
    </xdr:from>
    <xdr:to>
      <xdr:col>22</xdr:col>
      <xdr:colOff>415925</xdr:colOff>
      <xdr:row>99</xdr:row>
      <xdr:rowOff>83341</xdr:rowOff>
    </xdr:to>
    <xdr:sp macro="" textlink="">
      <xdr:nvSpPr>
        <xdr:cNvPr id="689" name="円/楕円 688"/>
        <xdr:cNvSpPr/>
      </xdr:nvSpPr>
      <xdr:spPr>
        <a:xfrm>
          <a:off x="15430500" y="169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74468</xdr:rowOff>
    </xdr:from>
    <xdr:ext cx="469744" cy="259045"/>
    <xdr:sp macro="" textlink="">
      <xdr:nvSpPr>
        <xdr:cNvPr id="690" name="テキスト ボックス 689"/>
        <xdr:cNvSpPr txBox="1"/>
      </xdr:nvSpPr>
      <xdr:spPr>
        <a:xfrm>
          <a:off x="15246427" y="1704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159820</xdr:rowOff>
    </xdr:from>
    <xdr:to>
      <xdr:col>21</xdr:col>
      <xdr:colOff>212725</xdr:colOff>
      <xdr:row>99</xdr:row>
      <xdr:rowOff>89970</xdr:rowOff>
    </xdr:to>
    <xdr:sp macro="" textlink="">
      <xdr:nvSpPr>
        <xdr:cNvPr id="691" name="円/楕円 690"/>
        <xdr:cNvSpPr/>
      </xdr:nvSpPr>
      <xdr:spPr>
        <a:xfrm>
          <a:off x="14541500" y="1696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81097</xdr:rowOff>
    </xdr:from>
    <xdr:ext cx="378565" cy="259045"/>
    <xdr:sp macro="" textlink="">
      <xdr:nvSpPr>
        <xdr:cNvPr id="692" name="テキスト ボックス 691"/>
        <xdr:cNvSpPr txBox="1"/>
      </xdr:nvSpPr>
      <xdr:spPr>
        <a:xfrm>
          <a:off x="14403017" y="17054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99110</xdr:rowOff>
    </xdr:from>
    <xdr:to>
      <xdr:col>20</xdr:col>
      <xdr:colOff>9525</xdr:colOff>
      <xdr:row>99</xdr:row>
      <xdr:rowOff>29260</xdr:rowOff>
    </xdr:to>
    <xdr:sp macro="" textlink="">
      <xdr:nvSpPr>
        <xdr:cNvPr id="693" name="円/楕円 692"/>
        <xdr:cNvSpPr/>
      </xdr:nvSpPr>
      <xdr:spPr>
        <a:xfrm>
          <a:off x="13652500" y="169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20387</xdr:rowOff>
    </xdr:from>
    <xdr:ext cx="469744" cy="259045"/>
    <xdr:sp macro="" textlink="">
      <xdr:nvSpPr>
        <xdr:cNvPr id="694" name="テキスト ボックス 693"/>
        <xdr:cNvSpPr txBox="1"/>
      </xdr:nvSpPr>
      <xdr:spPr>
        <a:xfrm>
          <a:off x="13468427" y="1699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5073</xdr:rowOff>
    </xdr:from>
    <xdr:to>
      <xdr:col>18</xdr:col>
      <xdr:colOff>492125</xdr:colOff>
      <xdr:row>98</xdr:row>
      <xdr:rowOff>106673</xdr:rowOff>
    </xdr:to>
    <xdr:sp macro="" textlink="">
      <xdr:nvSpPr>
        <xdr:cNvPr id="695" name="円/楕円 694"/>
        <xdr:cNvSpPr/>
      </xdr:nvSpPr>
      <xdr:spPr>
        <a:xfrm>
          <a:off x="12763500" y="1680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97800</xdr:rowOff>
    </xdr:from>
    <xdr:ext cx="534377" cy="259045"/>
    <xdr:sp macro="" textlink="">
      <xdr:nvSpPr>
        <xdr:cNvPr id="696" name="テキスト ボックス 695"/>
        <xdr:cNvSpPr txBox="1"/>
      </xdr:nvSpPr>
      <xdr:spPr>
        <a:xfrm>
          <a:off x="12547111" y="168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5" name="直線コネクタ 72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154216</xdr:rowOff>
    </xdr:from>
    <xdr:to>
      <xdr:col>31</xdr:col>
      <xdr:colOff>34925</xdr:colOff>
      <xdr:row>39</xdr:row>
      <xdr:rowOff>44450</xdr:rowOff>
    </xdr:to>
    <xdr:cxnSp macro="">
      <xdr:nvCxnSpPr>
        <xdr:cNvPr id="728" name="直線コネクタ 727"/>
        <xdr:cNvCxnSpPr/>
      </xdr:nvCxnSpPr>
      <xdr:spPr>
        <a:xfrm>
          <a:off x="20434300" y="6669316"/>
          <a:ext cx="889000" cy="6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154216</xdr:rowOff>
    </xdr:from>
    <xdr:to>
      <xdr:col>29</xdr:col>
      <xdr:colOff>517525</xdr:colOff>
      <xdr:row>38</xdr:row>
      <xdr:rowOff>170828</xdr:rowOff>
    </xdr:to>
    <xdr:cxnSp macro="">
      <xdr:nvCxnSpPr>
        <xdr:cNvPr id="731" name="直線コネクタ 730"/>
        <xdr:cNvCxnSpPr/>
      </xdr:nvCxnSpPr>
      <xdr:spPr>
        <a:xfrm flipV="1">
          <a:off x="19545300" y="6669316"/>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3" name="テキスト ボックス 732"/>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170828</xdr:rowOff>
    </xdr:from>
    <xdr:to>
      <xdr:col>28</xdr:col>
      <xdr:colOff>314325</xdr:colOff>
      <xdr:row>39</xdr:row>
      <xdr:rowOff>44450</xdr:rowOff>
    </xdr:to>
    <xdr:cxnSp macro="">
      <xdr:nvCxnSpPr>
        <xdr:cNvPr id="734" name="直線コネクタ 733"/>
        <xdr:cNvCxnSpPr/>
      </xdr:nvCxnSpPr>
      <xdr:spPr>
        <a:xfrm flipV="1">
          <a:off x="18656300" y="6685928"/>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6" name="テキスト ボックス 735"/>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4" name="円/楕円 74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5"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6" name="円/楕円 74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7" name="テキスト ボックス 74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103416</xdr:rowOff>
    </xdr:from>
    <xdr:to>
      <xdr:col>29</xdr:col>
      <xdr:colOff>568325</xdr:colOff>
      <xdr:row>39</xdr:row>
      <xdr:rowOff>33566</xdr:rowOff>
    </xdr:to>
    <xdr:sp macro="" textlink="">
      <xdr:nvSpPr>
        <xdr:cNvPr id="748" name="円/楕円 747"/>
        <xdr:cNvSpPr/>
      </xdr:nvSpPr>
      <xdr:spPr>
        <a:xfrm>
          <a:off x="20383500" y="661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50093</xdr:rowOff>
    </xdr:from>
    <xdr:ext cx="469744" cy="259045"/>
    <xdr:sp macro="" textlink="">
      <xdr:nvSpPr>
        <xdr:cNvPr id="749" name="テキスト ボックス 748"/>
        <xdr:cNvSpPr txBox="1"/>
      </xdr:nvSpPr>
      <xdr:spPr>
        <a:xfrm>
          <a:off x="20199427" y="639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120028</xdr:rowOff>
    </xdr:from>
    <xdr:to>
      <xdr:col>28</xdr:col>
      <xdr:colOff>365125</xdr:colOff>
      <xdr:row>39</xdr:row>
      <xdr:rowOff>50178</xdr:rowOff>
    </xdr:to>
    <xdr:sp macro="" textlink="">
      <xdr:nvSpPr>
        <xdr:cNvPr id="750" name="円/楕円 749"/>
        <xdr:cNvSpPr/>
      </xdr:nvSpPr>
      <xdr:spPr>
        <a:xfrm>
          <a:off x="19494500" y="66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66705</xdr:rowOff>
    </xdr:from>
    <xdr:ext cx="469744" cy="259045"/>
    <xdr:sp macro="" textlink="">
      <xdr:nvSpPr>
        <xdr:cNvPr id="751" name="テキスト ボックス 750"/>
        <xdr:cNvSpPr txBox="1"/>
      </xdr:nvSpPr>
      <xdr:spPr>
        <a:xfrm>
          <a:off x="19310427" y="641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2" name="円/楕円 75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3" name="テキスト ボックス 75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97344</xdr:rowOff>
    </xdr:from>
    <xdr:to>
      <xdr:col>32</xdr:col>
      <xdr:colOff>187325</xdr:colOff>
      <xdr:row>59</xdr:row>
      <xdr:rowOff>97703</xdr:rowOff>
    </xdr:to>
    <xdr:cxnSp macro="">
      <xdr:nvCxnSpPr>
        <xdr:cNvPr id="784" name="直線コネクタ 783"/>
        <xdr:cNvCxnSpPr/>
      </xdr:nvCxnSpPr>
      <xdr:spPr>
        <a:xfrm>
          <a:off x="21323300" y="10212894"/>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97344</xdr:rowOff>
    </xdr:from>
    <xdr:to>
      <xdr:col>31</xdr:col>
      <xdr:colOff>34925</xdr:colOff>
      <xdr:row>59</xdr:row>
      <xdr:rowOff>97605</xdr:rowOff>
    </xdr:to>
    <xdr:cxnSp macro="">
      <xdr:nvCxnSpPr>
        <xdr:cNvPr id="787" name="直線コネクタ 786"/>
        <xdr:cNvCxnSpPr/>
      </xdr:nvCxnSpPr>
      <xdr:spPr>
        <a:xfrm flipV="1">
          <a:off x="20434300" y="10212894"/>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97605</xdr:rowOff>
    </xdr:from>
    <xdr:to>
      <xdr:col>29</xdr:col>
      <xdr:colOff>517525</xdr:colOff>
      <xdr:row>59</xdr:row>
      <xdr:rowOff>97931</xdr:rowOff>
    </xdr:to>
    <xdr:cxnSp macro="">
      <xdr:nvCxnSpPr>
        <xdr:cNvPr id="790" name="直線コネクタ 789"/>
        <xdr:cNvCxnSpPr/>
      </xdr:nvCxnSpPr>
      <xdr:spPr>
        <a:xfrm flipV="1">
          <a:off x="19545300" y="10213155"/>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97931</xdr:rowOff>
    </xdr:from>
    <xdr:to>
      <xdr:col>28</xdr:col>
      <xdr:colOff>314325</xdr:colOff>
      <xdr:row>59</xdr:row>
      <xdr:rowOff>98291</xdr:rowOff>
    </xdr:to>
    <xdr:cxnSp macro="">
      <xdr:nvCxnSpPr>
        <xdr:cNvPr id="793" name="直線コネクタ 792"/>
        <xdr:cNvCxnSpPr/>
      </xdr:nvCxnSpPr>
      <xdr:spPr>
        <a:xfrm flipV="1">
          <a:off x="18656300" y="10213481"/>
          <a:ext cx="8890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46903</xdr:rowOff>
    </xdr:from>
    <xdr:to>
      <xdr:col>32</xdr:col>
      <xdr:colOff>238125</xdr:colOff>
      <xdr:row>59</xdr:row>
      <xdr:rowOff>148503</xdr:rowOff>
    </xdr:to>
    <xdr:sp macro="" textlink="">
      <xdr:nvSpPr>
        <xdr:cNvPr id="803" name="円/楕円 802"/>
        <xdr:cNvSpPr/>
      </xdr:nvSpPr>
      <xdr:spPr>
        <a:xfrm>
          <a:off x="22110700" y="101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133280</xdr:rowOff>
    </xdr:from>
    <xdr:ext cx="313932" cy="259045"/>
    <xdr:sp macro="" textlink="">
      <xdr:nvSpPr>
        <xdr:cNvPr id="804" name="貸付金該当値テキスト"/>
        <xdr:cNvSpPr txBox="1"/>
      </xdr:nvSpPr>
      <xdr:spPr>
        <a:xfrm>
          <a:off x="22212300" y="10077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46544</xdr:rowOff>
    </xdr:from>
    <xdr:to>
      <xdr:col>31</xdr:col>
      <xdr:colOff>85725</xdr:colOff>
      <xdr:row>59</xdr:row>
      <xdr:rowOff>148144</xdr:rowOff>
    </xdr:to>
    <xdr:sp macro="" textlink="">
      <xdr:nvSpPr>
        <xdr:cNvPr id="805" name="円/楕円 804"/>
        <xdr:cNvSpPr/>
      </xdr:nvSpPr>
      <xdr:spPr>
        <a:xfrm>
          <a:off x="21272500" y="101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139271</xdr:rowOff>
    </xdr:from>
    <xdr:ext cx="313932" cy="259045"/>
    <xdr:sp macro="" textlink="">
      <xdr:nvSpPr>
        <xdr:cNvPr id="806" name="テキスト ボックス 805"/>
        <xdr:cNvSpPr txBox="1"/>
      </xdr:nvSpPr>
      <xdr:spPr>
        <a:xfrm>
          <a:off x="21166333" y="1025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46805</xdr:rowOff>
    </xdr:from>
    <xdr:to>
      <xdr:col>29</xdr:col>
      <xdr:colOff>568325</xdr:colOff>
      <xdr:row>59</xdr:row>
      <xdr:rowOff>148405</xdr:rowOff>
    </xdr:to>
    <xdr:sp macro="" textlink="">
      <xdr:nvSpPr>
        <xdr:cNvPr id="807" name="円/楕円 806"/>
        <xdr:cNvSpPr/>
      </xdr:nvSpPr>
      <xdr:spPr>
        <a:xfrm>
          <a:off x="20383500" y="101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139532</xdr:rowOff>
    </xdr:from>
    <xdr:ext cx="313932" cy="259045"/>
    <xdr:sp macro="" textlink="">
      <xdr:nvSpPr>
        <xdr:cNvPr id="808" name="テキスト ボックス 807"/>
        <xdr:cNvSpPr txBox="1"/>
      </xdr:nvSpPr>
      <xdr:spPr>
        <a:xfrm>
          <a:off x="20277333" y="102550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47131</xdr:rowOff>
    </xdr:from>
    <xdr:to>
      <xdr:col>28</xdr:col>
      <xdr:colOff>365125</xdr:colOff>
      <xdr:row>59</xdr:row>
      <xdr:rowOff>148731</xdr:rowOff>
    </xdr:to>
    <xdr:sp macro="" textlink="">
      <xdr:nvSpPr>
        <xdr:cNvPr id="809" name="円/楕円 808"/>
        <xdr:cNvSpPr/>
      </xdr:nvSpPr>
      <xdr:spPr>
        <a:xfrm>
          <a:off x="19494500" y="101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139858</xdr:rowOff>
    </xdr:from>
    <xdr:ext cx="313932" cy="259045"/>
    <xdr:sp macro="" textlink="">
      <xdr:nvSpPr>
        <xdr:cNvPr id="810" name="テキスト ボックス 809"/>
        <xdr:cNvSpPr txBox="1"/>
      </xdr:nvSpPr>
      <xdr:spPr>
        <a:xfrm>
          <a:off x="19388333" y="10255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47491</xdr:rowOff>
    </xdr:from>
    <xdr:to>
      <xdr:col>27</xdr:col>
      <xdr:colOff>161925</xdr:colOff>
      <xdr:row>59</xdr:row>
      <xdr:rowOff>149091</xdr:rowOff>
    </xdr:to>
    <xdr:sp macro="" textlink="">
      <xdr:nvSpPr>
        <xdr:cNvPr id="811" name="円/楕円 810"/>
        <xdr:cNvSpPr/>
      </xdr:nvSpPr>
      <xdr:spPr>
        <a:xfrm>
          <a:off x="18605500" y="1016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140218</xdr:rowOff>
    </xdr:from>
    <xdr:ext cx="313932" cy="259045"/>
    <xdr:sp macro="" textlink="">
      <xdr:nvSpPr>
        <xdr:cNvPr id="812" name="テキスト ボックス 811"/>
        <xdr:cNvSpPr txBox="1"/>
      </xdr:nvSpPr>
      <xdr:spPr>
        <a:xfrm>
          <a:off x="18499333" y="10255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81342</xdr:rowOff>
    </xdr:from>
    <xdr:to>
      <xdr:col>32</xdr:col>
      <xdr:colOff>187325</xdr:colOff>
      <xdr:row>73</xdr:row>
      <xdr:rowOff>151064</xdr:rowOff>
    </xdr:to>
    <xdr:cxnSp macro="">
      <xdr:nvCxnSpPr>
        <xdr:cNvPr id="844" name="直線コネクタ 843"/>
        <xdr:cNvCxnSpPr/>
      </xdr:nvCxnSpPr>
      <xdr:spPr>
        <a:xfrm>
          <a:off x="21323300" y="12597192"/>
          <a:ext cx="8382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81342</xdr:rowOff>
    </xdr:from>
    <xdr:to>
      <xdr:col>31</xdr:col>
      <xdr:colOff>34925</xdr:colOff>
      <xdr:row>73</xdr:row>
      <xdr:rowOff>127356</xdr:rowOff>
    </xdr:to>
    <xdr:cxnSp macro="">
      <xdr:nvCxnSpPr>
        <xdr:cNvPr id="847" name="直線コネクタ 846"/>
        <xdr:cNvCxnSpPr/>
      </xdr:nvCxnSpPr>
      <xdr:spPr>
        <a:xfrm flipV="1">
          <a:off x="20434300" y="12597192"/>
          <a:ext cx="889000" cy="4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127356</xdr:rowOff>
    </xdr:from>
    <xdr:to>
      <xdr:col>29</xdr:col>
      <xdr:colOff>517525</xdr:colOff>
      <xdr:row>74</xdr:row>
      <xdr:rowOff>79709</xdr:rowOff>
    </xdr:to>
    <xdr:cxnSp macro="">
      <xdr:nvCxnSpPr>
        <xdr:cNvPr id="850" name="直線コネクタ 849"/>
        <xdr:cNvCxnSpPr/>
      </xdr:nvCxnSpPr>
      <xdr:spPr>
        <a:xfrm flipV="1">
          <a:off x="19545300" y="12643206"/>
          <a:ext cx="889000" cy="12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79709</xdr:rowOff>
    </xdr:from>
    <xdr:to>
      <xdr:col>28</xdr:col>
      <xdr:colOff>314325</xdr:colOff>
      <xdr:row>74</xdr:row>
      <xdr:rowOff>135177</xdr:rowOff>
    </xdr:to>
    <xdr:cxnSp macro="">
      <xdr:nvCxnSpPr>
        <xdr:cNvPr id="853" name="直線コネクタ 852"/>
        <xdr:cNvCxnSpPr/>
      </xdr:nvCxnSpPr>
      <xdr:spPr>
        <a:xfrm flipV="1">
          <a:off x="18656300" y="12767009"/>
          <a:ext cx="889000" cy="5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100264</xdr:rowOff>
    </xdr:from>
    <xdr:to>
      <xdr:col>32</xdr:col>
      <xdr:colOff>238125</xdr:colOff>
      <xdr:row>74</xdr:row>
      <xdr:rowOff>30414</xdr:rowOff>
    </xdr:to>
    <xdr:sp macro="" textlink="">
      <xdr:nvSpPr>
        <xdr:cNvPr id="863" name="円/楕円 862"/>
        <xdr:cNvSpPr/>
      </xdr:nvSpPr>
      <xdr:spPr>
        <a:xfrm>
          <a:off x="22110700" y="126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123141</xdr:rowOff>
    </xdr:from>
    <xdr:ext cx="534377" cy="259045"/>
    <xdr:sp macro="" textlink="">
      <xdr:nvSpPr>
        <xdr:cNvPr id="864" name="繰出金該当値テキスト"/>
        <xdr:cNvSpPr txBox="1"/>
      </xdr:nvSpPr>
      <xdr:spPr>
        <a:xfrm>
          <a:off x="22212300" y="124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79,804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30542</xdr:rowOff>
    </xdr:from>
    <xdr:to>
      <xdr:col>31</xdr:col>
      <xdr:colOff>85725</xdr:colOff>
      <xdr:row>73</xdr:row>
      <xdr:rowOff>132142</xdr:rowOff>
    </xdr:to>
    <xdr:sp macro="" textlink="">
      <xdr:nvSpPr>
        <xdr:cNvPr id="865" name="円/楕円 864"/>
        <xdr:cNvSpPr/>
      </xdr:nvSpPr>
      <xdr:spPr>
        <a:xfrm>
          <a:off x="21272500" y="125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148669</xdr:rowOff>
    </xdr:from>
    <xdr:ext cx="534377" cy="259045"/>
    <xdr:sp macro="" textlink="">
      <xdr:nvSpPr>
        <xdr:cNvPr id="866" name="テキスト ボックス 865"/>
        <xdr:cNvSpPr txBox="1"/>
      </xdr:nvSpPr>
      <xdr:spPr>
        <a:xfrm>
          <a:off x="21056111" y="1232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84,074</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76556</xdr:rowOff>
    </xdr:from>
    <xdr:to>
      <xdr:col>29</xdr:col>
      <xdr:colOff>568325</xdr:colOff>
      <xdr:row>74</xdr:row>
      <xdr:rowOff>6706</xdr:rowOff>
    </xdr:to>
    <xdr:sp macro="" textlink="">
      <xdr:nvSpPr>
        <xdr:cNvPr id="867" name="円/楕円 866"/>
        <xdr:cNvSpPr/>
      </xdr:nvSpPr>
      <xdr:spPr>
        <a:xfrm>
          <a:off x="20383500" y="125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23233</xdr:rowOff>
    </xdr:from>
    <xdr:ext cx="534377" cy="259045"/>
    <xdr:sp macro="" textlink="">
      <xdr:nvSpPr>
        <xdr:cNvPr id="868" name="テキスト ボックス 867"/>
        <xdr:cNvSpPr txBox="1"/>
      </xdr:nvSpPr>
      <xdr:spPr>
        <a:xfrm>
          <a:off x="20167111" y="123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81,256</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28909</xdr:rowOff>
    </xdr:from>
    <xdr:to>
      <xdr:col>28</xdr:col>
      <xdr:colOff>365125</xdr:colOff>
      <xdr:row>74</xdr:row>
      <xdr:rowOff>130509</xdr:rowOff>
    </xdr:to>
    <xdr:sp macro="" textlink="">
      <xdr:nvSpPr>
        <xdr:cNvPr id="869" name="円/楕円 868"/>
        <xdr:cNvSpPr/>
      </xdr:nvSpPr>
      <xdr:spPr>
        <a:xfrm>
          <a:off x="19494500" y="127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147036</xdr:rowOff>
    </xdr:from>
    <xdr:ext cx="534377" cy="259045"/>
    <xdr:sp macro="" textlink="">
      <xdr:nvSpPr>
        <xdr:cNvPr id="870" name="テキスト ボックス 869"/>
        <xdr:cNvSpPr txBox="1"/>
      </xdr:nvSpPr>
      <xdr:spPr>
        <a:xfrm>
          <a:off x="19278111" y="1249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73,674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84377</xdr:rowOff>
    </xdr:from>
    <xdr:to>
      <xdr:col>27</xdr:col>
      <xdr:colOff>161925</xdr:colOff>
      <xdr:row>75</xdr:row>
      <xdr:rowOff>14527</xdr:rowOff>
    </xdr:to>
    <xdr:sp macro="" textlink="">
      <xdr:nvSpPr>
        <xdr:cNvPr id="871" name="円/楕円 870"/>
        <xdr:cNvSpPr/>
      </xdr:nvSpPr>
      <xdr:spPr>
        <a:xfrm>
          <a:off x="18605500" y="127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31054</xdr:rowOff>
    </xdr:from>
    <xdr:ext cx="534377" cy="259045"/>
    <xdr:sp macro="" textlink="">
      <xdr:nvSpPr>
        <xdr:cNvPr id="872" name="テキスト ボックス 871"/>
        <xdr:cNvSpPr txBox="1"/>
      </xdr:nvSpPr>
      <xdr:spPr>
        <a:xfrm>
          <a:off x="18389111" y="125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70,277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住民一人当たりのコストとしては、本市の状況としては補助費</a:t>
          </a:r>
          <a:r>
            <a:rPr kumimoji="1" lang="ja-JP" altLang="en-US" sz="1100">
              <a:solidFill>
                <a:schemeClr val="dk1"/>
              </a:solidFill>
              <a:effectLst/>
              <a:latin typeface="+mn-lt"/>
              <a:ea typeface="+mn-ea"/>
              <a:cs typeface="+mn-cs"/>
            </a:rPr>
            <a:t>及び普通建設事業費（うち新規整備分）</a:t>
          </a:r>
          <a:r>
            <a:rPr kumimoji="1" lang="ja-JP" altLang="ja-JP" sz="1100">
              <a:solidFill>
                <a:schemeClr val="dk1"/>
              </a:solidFill>
              <a:effectLst/>
              <a:latin typeface="+mn-lt"/>
              <a:ea typeface="+mn-ea"/>
              <a:cs typeface="+mn-cs"/>
            </a:rPr>
            <a:t>を除いてはほぼ類似団体の平均値と同様の数値で推移している。</a:t>
          </a:r>
          <a:endParaRPr lang="ja-JP" altLang="ja-JP" sz="1400">
            <a:effectLst/>
          </a:endParaRPr>
        </a:p>
        <a:p>
          <a:r>
            <a:rPr kumimoji="1" lang="ja-JP" altLang="ja-JP" sz="1100">
              <a:solidFill>
                <a:schemeClr val="dk1"/>
              </a:solidFill>
              <a:effectLst/>
              <a:latin typeface="+mn-lt"/>
              <a:ea typeface="+mn-ea"/>
              <a:cs typeface="+mn-cs"/>
            </a:rPr>
            <a:t>・（補助費）</a:t>
          </a:r>
          <a:endParaRPr lang="ja-JP" altLang="ja-JP" sz="1400">
            <a:effectLst/>
          </a:endParaRPr>
        </a:p>
        <a:p>
          <a:r>
            <a:rPr kumimoji="1" lang="ja-JP" altLang="ja-JP" sz="1100">
              <a:solidFill>
                <a:schemeClr val="dk1"/>
              </a:solidFill>
              <a:effectLst/>
              <a:latin typeface="+mn-lt"/>
              <a:ea typeface="+mn-ea"/>
              <a:cs typeface="+mn-cs"/>
            </a:rPr>
            <a:t>　南和広域医療企業団</a:t>
          </a:r>
          <a:r>
            <a:rPr kumimoji="1" lang="ja-JP" altLang="en-US" sz="1100">
              <a:solidFill>
                <a:schemeClr val="dk1"/>
              </a:solidFill>
              <a:effectLst/>
              <a:latin typeface="+mn-lt"/>
              <a:ea typeface="+mn-ea"/>
              <a:cs typeface="+mn-cs"/>
            </a:rPr>
            <a:t>における病院新設事業に伴う</a:t>
          </a:r>
          <a:r>
            <a:rPr kumimoji="1" lang="ja-JP" altLang="ja-JP" sz="1100">
              <a:solidFill>
                <a:schemeClr val="dk1"/>
              </a:solidFill>
              <a:effectLst/>
              <a:latin typeface="+mn-lt"/>
              <a:ea typeface="+mn-ea"/>
              <a:cs typeface="+mn-cs"/>
            </a:rPr>
            <a:t>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やまと広域</a:t>
          </a:r>
          <a:r>
            <a:rPr kumimoji="1" lang="ja-JP" altLang="en-US" sz="1100">
              <a:solidFill>
                <a:schemeClr val="dk1"/>
              </a:solidFill>
              <a:effectLst/>
              <a:latin typeface="+mn-lt"/>
              <a:ea typeface="+mn-ea"/>
              <a:cs typeface="+mn-cs"/>
            </a:rPr>
            <a:t>環境</a:t>
          </a:r>
          <a:r>
            <a:rPr kumimoji="1" lang="ja-JP" altLang="ja-JP" sz="1100">
              <a:solidFill>
                <a:schemeClr val="dk1"/>
              </a:solidFill>
              <a:effectLst/>
              <a:latin typeface="+mn-lt"/>
              <a:ea typeface="+mn-ea"/>
              <a:cs typeface="+mn-cs"/>
            </a:rPr>
            <a:t>衛生事務組合</a:t>
          </a:r>
          <a:r>
            <a:rPr kumimoji="1" lang="ja-JP" altLang="en-US" sz="1100">
              <a:solidFill>
                <a:schemeClr val="dk1"/>
              </a:solidFill>
              <a:effectLst/>
              <a:latin typeface="+mn-lt"/>
              <a:ea typeface="+mn-ea"/>
              <a:cs typeface="+mn-cs"/>
            </a:rPr>
            <a:t>における広域塵芥処理施設建設に伴う</a:t>
          </a:r>
          <a:r>
            <a:rPr kumimoji="1" lang="ja-JP" altLang="ja-JP" sz="1100">
              <a:solidFill>
                <a:schemeClr val="dk1"/>
              </a:solidFill>
              <a:effectLst/>
              <a:latin typeface="+mn-lt"/>
              <a:ea typeface="+mn-ea"/>
              <a:cs typeface="+mn-cs"/>
            </a:rPr>
            <a:t>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億円）</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普通建設事業費（うち新規整備分）</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五條市総合体育館整備事業</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rPr>
            <a:t>　防災行政無線整備事業</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奈良県五條市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31,911
31,638
292.02
20,907,634
20,421,678
385,087
10,856,228
26,440,362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126.0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124079</xdr:rowOff>
    </xdr:from>
    <xdr:to>
      <xdr:col>6</xdr:col>
      <xdr:colOff>511175</xdr:colOff>
      <xdr:row>36</xdr:row>
      <xdr:rowOff>12065</xdr:rowOff>
    </xdr:to>
    <xdr:cxnSp macro="">
      <xdr:nvCxnSpPr>
        <xdr:cNvPr id="61" name="直線コネクタ 60"/>
        <xdr:cNvCxnSpPr/>
      </xdr:nvCxnSpPr>
      <xdr:spPr>
        <a:xfrm>
          <a:off x="3797300" y="6124829"/>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124079</xdr:rowOff>
    </xdr:from>
    <xdr:to>
      <xdr:col>5</xdr:col>
      <xdr:colOff>358775</xdr:colOff>
      <xdr:row>36</xdr:row>
      <xdr:rowOff>9779</xdr:rowOff>
    </xdr:to>
    <xdr:cxnSp macro="">
      <xdr:nvCxnSpPr>
        <xdr:cNvPr id="64" name="直線コネクタ 63"/>
        <xdr:cNvCxnSpPr/>
      </xdr:nvCxnSpPr>
      <xdr:spPr>
        <a:xfrm flipV="1">
          <a:off x="2908300" y="612482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161417</xdr:rowOff>
    </xdr:from>
    <xdr:to>
      <xdr:col>4</xdr:col>
      <xdr:colOff>155575</xdr:colOff>
      <xdr:row>36</xdr:row>
      <xdr:rowOff>9779</xdr:rowOff>
    </xdr:to>
    <xdr:cxnSp macro="">
      <xdr:nvCxnSpPr>
        <xdr:cNvPr id="67" name="直線コネクタ 66"/>
        <xdr:cNvCxnSpPr/>
      </xdr:nvCxnSpPr>
      <xdr:spPr>
        <a:xfrm>
          <a:off x="2019300" y="6162167"/>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68453</xdr:rowOff>
    </xdr:from>
    <xdr:to>
      <xdr:col>2</xdr:col>
      <xdr:colOff>638175</xdr:colOff>
      <xdr:row>35</xdr:row>
      <xdr:rowOff>161417</xdr:rowOff>
    </xdr:to>
    <xdr:cxnSp macro="">
      <xdr:nvCxnSpPr>
        <xdr:cNvPr id="70" name="直線コネクタ 69"/>
        <xdr:cNvCxnSpPr/>
      </xdr:nvCxnSpPr>
      <xdr:spPr>
        <a:xfrm>
          <a:off x="1130300" y="6069203"/>
          <a:ext cx="889000" cy="9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132715</xdr:rowOff>
    </xdr:from>
    <xdr:to>
      <xdr:col>6</xdr:col>
      <xdr:colOff>561975</xdr:colOff>
      <xdr:row>36</xdr:row>
      <xdr:rowOff>62865</xdr:rowOff>
    </xdr:to>
    <xdr:sp macro="" textlink="">
      <xdr:nvSpPr>
        <xdr:cNvPr id="80" name="円/楕円 79"/>
        <xdr:cNvSpPr/>
      </xdr:nvSpPr>
      <xdr:spPr>
        <a:xfrm>
          <a:off x="45847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111142</xdr:rowOff>
    </xdr:from>
    <xdr:ext cx="469744" cy="259045"/>
    <xdr:sp macro="" textlink="">
      <xdr:nvSpPr>
        <xdr:cNvPr id="81" name="議会費該当値テキスト"/>
        <xdr:cNvSpPr txBox="1"/>
      </xdr:nvSpPr>
      <xdr:spPr>
        <a:xfrm>
          <a:off x="4686300" y="611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73279</xdr:rowOff>
    </xdr:from>
    <xdr:to>
      <xdr:col>5</xdr:col>
      <xdr:colOff>409575</xdr:colOff>
      <xdr:row>36</xdr:row>
      <xdr:rowOff>3429</xdr:rowOff>
    </xdr:to>
    <xdr:sp macro="" textlink="">
      <xdr:nvSpPr>
        <xdr:cNvPr id="82" name="円/楕円 81"/>
        <xdr:cNvSpPr/>
      </xdr:nvSpPr>
      <xdr:spPr>
        <a:xfrm>
          <a:off x="3746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166006</xdr:rowOff>
    </xdr:from>
    <xdr:ext cx="469744" cy="259045"/>
    <xdr:sp macro="" textlink="">
      <xdr:nvSpPr>
        <xdr:cNvPr id="83" name="テキスト ボックス 82"/>
        <xdr:cNvSpPr txBox="1"/>
      </xdr:nvSpPr>
      <xdr:spPr>
        <a:xfrm>
          <a:off x="3562427" y="616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130429</xdr:rowOff>
    </xdr:from>
    <xdr:to>
      <xdr:col>4</xdr:col>
      <xdr:colOff>206375</xdr:colOff>
      <xdr:row>36</xdr:row>
      <xdr:rowOff>60579</xdr:rowOff>
    </xdr:to>
    <xdr:sp macro="" textlink="">
      <xdr:nvSpPr>
        <xdr:cNvPr id="84" name="円/楕円 83"/>
        <xdr:cNvSpPr/>
      </xdr:nvSpPr>
      <xdr:spPr>
        <a:xfrm>
          <a:off x="2857500" y="6131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51706</xdr:rowOff>
    </xdr:from>
    <xdr:ext cx="469744" cy="259045"/>
    <xdr:sp macro="" textlink="">
      <xdr:nvSpPr>
        <xdr:cNvPr id="85" name="テキスト ボックス 84"/>
        <xdr:cNvSpPr txBox="1"/>
      </xdr:nvSpPr>
      <xdr:spPr>
        <a:xfrm>
          <a:off x="2673427" y="6223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110617</xdr:rowOff>
    </xdr:from>
    <xdr:to>
      <xdr:col>3</xdr:col>
      <xdr:colOff>3175</xdr:colOff>
      <xdr:row>36</xdr:row>
      <xdr:rowOff>40767</xdr:rowOff>
    </xdr:to>
    <xdr:sp macro="" textlink="">
      <xdr:nvSpPr>
        <xdr:cNvPr id="86" name="円/楕円 85"/>
        <xdr:cNvSpPr/>
      </xdr:nvSpPr>
      <xdr:spPr>
        <a:xfrm>
          <a:off x="1968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31894</xdr:rowOff>
    </xdr:from>
    <xdr:ext cx="469744" cy="259045"/>
    <xdr:sp macro="" textlink="">
      <xdr:nvSpPr>
        <xdr:cNvPr id="87" name="テキスト ボックス 86"/>
        <xdr:cNvSpPr txBox="1"/>
      </xdr:nvSpPr>
      <xdr:spPr>
        <a:xfrm>
          <a:off x="1784427"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17653</xdr:rowOff>
    </xdr:from>
    <xdr:to>
      <xdr:col>1</xdr:col>
      <xdr:colOff>485775</xdr:colOff>
      <xdr:row>35</xdr:row>
      <xdr:rowOff>119253</xdr:rowOff>
    </xdr:to>
    <xdr:sp macro="" textlink="">
      <xdr:nvSpPr>
        <xdr:cNvPr id="88" name="円/楕円 87"/>
        <xdr:cNvSpPr/>
      </xdr:nvSpPr>
      <xdr:spPr>
        <a:xfrm>
          <a:off x="1079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135780</xdr:rowOff>
    </xdr:from>
    <xdr:ext cx="469744" cy="259045"/>
    <xdr:sp macro="" textlink="">
      <xdr:nvSpPr>
        <xdr:cNvPr id="89" name="テキスト ボックス 88"/>
        <xdr:cNvSpPr txBox="1"/>
      </xdr:nvSpPr>
      <xdr:spPr>
        <a:xfrm>
          <a:off x="895427" y="57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31965</xdr:rowOff>
    </xdr:from>
    <xdr:to>
      <xdr:col>6</xdr:col>
      <xdr:colOff>511175</xdr:colOff>
      <xdr:row>57</xdr:row>
      <xdr:rowOff>34105</xdr:rowOff>
    </xdr:to>
    <xdr:cxnSp macro="">
      <xdr:nvCxnSpPr>
        <xdr:cNvPr id="116" name="直線コネクタ 115"/>
        <xdr:cNvCxnSpPr/>
      </xdr:nvCxnSpPr>
      <xdr:spPr>
        <a:xfrm flipV="1">
          <a:off x="3797300" y="9804615"/>
          <a:ext cx="8382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34105</xdr:rowOff>
    </xdr:from>
    <xdr:to>
      <xdr:col>5</xdr:col>
      <xdr:colOff>358775</xdr:colOff>
      <xdr:row>57</xdr:row>
      <xdr:rowOff>45567</xdr:rowOff>
    </xdr:to>
    <xdr:cxnSp macro="">
      <xdr:nvCxnSpPr>
        <xdr:cNvPr id="119" name="直線コネクタ 118"/>
        <xdr:cNvCxnSpPr/>
      </xdr:nvCxnSpPr>
      <xdr:spPr>
        <a:xfrm flipV="1">
          <a:off x="2908300" y="9806755"/>
          <a:ext cx="8890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22373</xdr:rowOff>
    </xdr:from>
    <xdr:to>
      <xdr:col>4</xdr:col>
      <xdr:colOff>155575</xdr:colOff>
      <xdr:row>57</xdr:row>
      <xdr:rowOff>45567</xdr:rowOff>
    </xdr:to>
    <xdr:cxnSp macro="">
      <xdr:nvCxnSpPr>
        <xdr:cNvPr id="122" name="直線コネクタ 121"/>
        <xdr:cNvCxnSpPr/>
      </xdr:nvCxnSpPr>
      <xdr:spPr>
        <a:xfrm>
          <a:off x="2019300" y="9795023"/>
          <a:ext cx="889000" cy="2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15790</xdr:rowOff>
    </xdr:from>
    <xdr:to>
      <xdr:col>2</xdr:col>
      <xdr:colOff>638175</xdr:colOff>
      <xdr:row>57</xdr:row>
      <xdr:rowOff>22373</xdr:rowOff>
    </xdr:to>
    <xdr:cxnSp macro="">
      <xdr:nvCxnSpPr>
        <xdr:cNvPr id="125" name="直線コネクタ 124"/>
        <xdr:cNvCxnSpPr/>
      </xdr:nvCxnSpPr>
      <xdr:spPr>
        <a:xfrm>
          <a:off x="1130300" y="9788440"/>
          <a:ext cx="889000" cy="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152615</xdr:rowOff>
    </xdr:from>
    <xdr:to>
      <xdr:col>6</xdr:col>
      <xdr:colOff>561975</xdr:colOff>
      <xdr:row>57</xdr:row>
      <xdr:rowOff>82765</xdr:rowOff>
    </xdr:to>
    <xdr:sp macro="" textlink="">
      <xdr:nvSpPr>
        <xdr:cNvPr id="135" name="円/楕円 134"/>
        <xdr:cNvSpPr/>
      </xdr:nvSpPr>
      <xdr:spPr>
        <a:xfrm>
          <a:off x="4584700" y="97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67542</xdr:rowOff>
    </xdr:from>
    <xdr:ext cx="534377" cy="259045"/>
    <xdr:sp macro="" textlink="">
      <xdr:nvSpPr>
        <xdr:cNvPr id="136" name="総務費該当値テキスト"/>
        <xdr:cNvSpPr txBox="1"/>
      </xdr:nvSpPr>
      <xdr:spPr>
        <a:xfrm>
          <a:off x="4686300" y="966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61,064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154755</xdr:rowOff>
    </xdr:from>
    <xdr:to>
      <xdr:col>5</xdr:col>
      <xdr:colOff>409575</xdr:colOff>
      <xdr:row>57</xdr:row>
      <xdr:rowOff>84905</xdr:rowOff>
    </xdr:to>
    <xdr:sp macro="" textlink="">
      <xdr:nvSpPr>
        <xdr:cNvPr id="137" name="円/楕円 136"/>
        <xdr:cNvSpPr/>
      </xdr:nvSpPr>
      <xdr:spPr>
        <a:xfrm>
          <a:off x="3746500" y="97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76032</xdr:rowOff>
    </xdr:from>
    <xdr:ext cx="534377" cy="259045"/>
    <xdr:sp macro="" textlink="">
      <xdr:nvSpPr>
        <xdr:cNvPr id="138" name="テキスト ボックス 137"/>
        <xdr:cNvSpPr txBox="1"/>
      </xdr:nvSpPr>
      <xdr:spPr>
        <a:xfrm>
          <a:off x="3530111" y="984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166217</xdr:rowOff>
    </xdr:from>
    <xdr:to>
      <xdr:col>4</xdr:col>
      <xdr:colOff>206375</xdr:colOff>
      <xdr:row>57</xdr:row>
      <xdr:rowOff>96367</xdr:rowOff>
    </xdr:to>
    <xdr:sp macro="" textlink="">
      <xdr:nvSpPr>
        <xdr:cNvPr id="139" name="円/楕円 138"/>
        <xdr:cNvSpPr/>
      </xdr:nvSpPr>
      <xdr:spPr>
        <a:xfrm>
          <a:off x="2857500" y="97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87494</xdr:rowOff>
    </xdr:from>
    <xdr:ext cx="534377" cy="259045"/>
    <xdr:sp macro="" textlink="">
      <xdr:nvSpPr>
        <xdr:cNvPr id="140" name="テキスト ボックス 139"/>
        <xdr:cNvSpPr txBox="1"/>
      </xdr:nvSpPr>
      <xdr:spPr>
        <a:xfrm>
          <a:off x="2641111" y="98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143023</xdr:rowOff>
    </xdr:from>
    <xdr:to>
      <xdr:col>3</xdr:col>
      <xdr:colOff>3175</xdr:colOff>
      <xdr:row>57</xdr:row>
      <xdr:rowOff>73173</xdr:rowOff>
    </xdr:to>
    <xdr:sp macro="" textlink="">
      <xdr:nvSpPr>
        <xdr:cNvPr id="141" name="円/楕円 140"/>
        <xdr:cNvSpPr/>
      </xdr:nvSpPr>
      <xdr:spPr>
        <a:xfrm>
          <a:off x="1968500" y="974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64300</xdr:rowOff>
    </xdr:from>
    <xdr:ext cx="534377" cy="259045"/>
    <xdr:sp macro="" textlink="">
      <xdr:nvSpPr>
        <xdr:cNvPr id="142" name="テキスト ボックス 141"/>
        <xdr:cNvSpPr txBox="1"/>
      </xdr:nvSpPr>
      <xdr:spPr>
        <a:xfrm>
          <a:off x="1752111" y="98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63,162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136440</xdr:rowOff>
    </xdr:from>
    <xdr:to>
      <xdr:col>1</xdr:col>
      <xdr:colOff>485775</xdr:colOff>
      <xdr:row>57</xdr:row>
      <xdr:rowOff>66590</xdr:rowOff>
    </xdr:to>
    <xdr:sp macro="" textlink="">
      <xdr:nvSpPr>
        <xdr:cNvPr id="143" name="円/楕円 142"/>
        <xdr:cNvSpPr/>
      </xdr:nvSpPr>
      <xdr:spPr>
        <a:xfrm>
          <a:off x="1079500" y="973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57717</xdr:rowOff>
    </xdr:from>
    <xdr:ext cx="534377" cy="259045"/>
    <xdr:sp macro="" textlink="">
      <xdr:nvSpPr>
        <xdr:cNvPr id="144" name="テキスト ボックス 143"/>
        <xdr:cNvSpPr txBox="1"/>
      </xdr:nvSpPr>
      <xdr:spPr>
        <a:xfrm>
          <a:off x="863111" y="983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166016</xdr:rowOff>
    </xdr:from>
    <xdr:to>
      <xdr:col>6</xdr:col>
      <xdr:colOff>511175</xdr:colOff>
      <xdr:row>77</xdr:row>
      <xdr:rowOff>2490</xdr:rowOff>
    </xdr:to>
    <xdr:cxnSp macro="">
      <xdr:nvCxnSpPr>
        <xdr:cNvPr id="172" name="直線コネクタ 171"/>
        <xdr:cNvCxnSpPr/>
      </xdr:nvCxnSpPr>
      <xdr:spPr>
        <a:xfrm flipV="1">
          <a:off x="3797300" y="13196216"/>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2490</xdr:rowOff>
    </xdr:from>
    <xdr:to>
      <xdr:col>5</xdr:col>
      <xdr:colOff>358775</xdr:colOff>
      <xdr:row>77</xdr:row>
      <xdr:rowOff>20732</xdr:rowOff>
    </xdr:to>
    <xdr:cxnSp macro="">
      <xdr:nvCxnSpPr>
        <xdr:cNvPr id="175" name="直線コネクタ 174"/>
        <xdr:cNvCxnSpPr/>
      </xdr:nvCxnSpPr>
      <xdr:spPr>
        <a:xfrm flipV="1">
          <a:off x="2908300" y="13204140"/>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20732</xdr:rowOff>
    </xdr:from>
    <xdr:to>
      <xdr:col>4</xdr:col>
      <xdr:colOff>155575</xdr:colOff>
      <xdr:row>77</xdr:row>
      <xdr:rowOff>97633</xdr:rowOff>
    </xdr:to>
    <xdr:cxnSp macro="">
      <xdr:nvCxnSpPr>
        <xdr:cNvPr id="178" name="直線コネクタ 177"/>
        <xdr:cNvCxnSpPr/>
      </xdr:nvCxnSpPr>
      <xdr:spPr>
        <a:xfrm flipV="1">
          <a:off x="2019300" y="13222382"/>
          <a:ext cx="8890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97633</xdr:rowOff>
    </xdr:from>
    <xdr:to>
      <xdr:col>2</xdr:col>
      <xdr:colOff>638175</xdr:colOff>
      <xdr:row>77</xdr:row>
      <xdr:rowOff>121786</xdr:rowOff>
    </xdr:to>
    <xdr:cxnSp macro="">
      <xdr:nvCxnSpPr>
        <xdr:cNvPr id="181" name="直線コネクタ 180"/>
        <xdr:cNvCxnSpPr/>
      </xdr:nvCxnSpPr>
      <xdr:spPr>
        <a:xfrm flipV="1">
          <a:off x="1130300" y="13299283"/>
          <a:ext cx="889000" cy="2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115216</xdr:rowOff>
    </xdr:from>
    <xdr:to>
      <xdr:col>6</xdr:col>
      <xdr:colOff>561975</xdr:colOff>
      <xdr:row>77</xdr:row>
      <xdr:rowOff>45366</xdr:rowOff>
    </xdr:to>
    <xdr:sp macro="" textlink="">
      <xdr:nvSpPr>
        <xdr:cNvPr id="191" name="円/楕円 190"/>
        <xdr:cNvSpPr/>
      </xdr:nvSpPr>
      <xdr:spPr>
        <a:xfrm>
          <a:off x="4584700" y="131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93643</xdr:rowOff>
    </xdr:from>
    <xdr:ext cx="599010" cy="259045"/>
    <xdr:sp macro="" textlink="">
      <xdr:nvSpPr>
        <xdr:cNvPr id="192" name="民生費該当値テキスト"/>
        <xdr:cNvSpPr txBox="1"/>
      </xdr:nvSpPr>
      <xdr:spPr>
        <a:xfrm>
          <a:off x="4686300" y="1312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169,244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123140</xdr:rowOff>
    </xdr:from>
    <xdr:to>
      <xdr:col>5</xdr:col>
      <xdr:colOff>409575</xdr:colOff>
      <xdr:row>77</xdr:row>
      <xdr:rowOff>53290</xdr:rowOff>
    </xdr:to>
    <xdr:sp macro="" textlink="">
      <xdr:nvSpPr>
        <xdr:cNvPr id="193" name="円/楕円 192"/>
        <xdr:cNvSpPr/>
      </xdr:nvSpPr>
      <xdr:spPr>
        <a:xfrm>
          <a:off x="3746500" y="131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44417</xdr:rowOff>
    </xdr:from>
    <xdr:ext cx="599010" cy="259045"/>
    <xdr:sp macro="" textlink="">
      <xdr:nvSpPr>
        <xdr:cNvPr id="194" name="テキスト ボックス 193"/>
        <xdr:cNvSpPr txBox="1"/>
      </xdr:nvSpPr>
      <xdr:spPr>
        <a:xfrm>
          <a:off x="3497794" y="132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167,511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141382</xdr:rowOff>
    </xdr:from>
    <xdr:to>
      <xdr:col>4</xdr:col>
      <xdr:colOff>206375</xdr:colOff>
      <xdr:row>77</xdr:row>
      <xdr:rowOff>71532</xdr:rowOff>
    </xdr:to>
    <xdr:sp macro="" textlink="">
      <xdr:nvSpPr>
        <xdr:cNvPr id="195" name="円/楕円 194"/>
        <xdr:cNvSpPr/>
      </xdr:nvSpPr>
      <xdr:spPr>
        <a:xfrm>
          <a:off x="2857500" y="1317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88059</xdr:rowOff>
    </xdr:from>
    <xdr:ext cx="599010" cy="259045"/>
    <xdr:sp macro="" textlink="">
      <xdr:nvSpPr>
        <xdr:cNvPr id="196" name="テキスト ボックス 195"/>
        <xdr:cNvSpPr txBox="1"/>
      </xdr:nvSpPr>
      <xdr:spPr>
        <a:xfrm>
          <a:off x="2608794" y="12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163,521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46833</xdr:rowOff>
    </xdr:from>
    <xdr:to>
      <xdr:col>3</xdr:col>
      <xdr:colOff>3175</xdr:colOff>
      <xdr:row>77</xdr:row>
      <xdr:rowOff>148433</xdr:rowOff>
    </xdr:to>
    <xdr:sp macro="" textlink="">
      <xdr:nvSpPr>
        <xdr:cNvPr id="197" name="円/楕円 196"/>
        <xdr:cNvSpPr/>
      </xdr:nvSpPr>
      <xdr:spPr>
        <a:xfrm>
          <a:off x="1968500" y="132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139560</xdr:rowOff>
    </xdr:from>
    <xdr:ext cx="599010" cy="259045"/>
    <xdr:sp macro="" textlink="">
      <xdr:nvSpPr>
        <xdr:cNvPr id="198" name="テキスト ボックス 197"/>
        <xdr:cNvSpPr txBox="1"/>
      </xdr:nvSpPr>
      <xdr:spPr>
        <a:xfrm>
          <a:off x="1719794" y="1334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146,701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70986</xdr:rowOff>
    </xdr:from>
    <xdr:to>
      <xdr:col>1</xdr:col>
      <xdr:colOff>485775</xdr:colOff>
      <xdr:row>78</xdr:row>
      <xdr:rowOff>1136</xdr:rowOff>
    </xdr:to>
    <xdr:sp macro="" textlink="">
      <xdr:nvSpPr>
        <xdr:cNvPr id="199" name="円/楕円 198"/>
        <xdr:cNvSpPr/>
      </xdr:nvSpPr>
      <xdr:spPr>
        <a:xfrm>
          <a:off x="1079500" y="13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163713</xdr:rowOff>
    </xdr:from>
    <xdr:ext cx="599010" cy="259045"/>
    <xdr:sp macro="" textlink="">
      <xdr:nvSpPr>
        <xdr:cNvPr id="200" name="テキスト ボックス 199"/>
        <xdr:cNvSpPr txBox="1"/>
      </xdr:nvSpPr>
      <xdr:spPr>
        <a:xfrm>
          <a:off x="830794" y="1336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144552</xdr:rowOff>
    </xdr:from>
    <xdr:to>
      <xdr:col>6</xdr:col>
      <xdr:colOff>511175</xdr:colOff>
      <xdr:row>95</xdr:row>
      <xdr:rowOff>1631</xdr:rowOff>
    </xdr:to>
    <xdr:cxnSp macro="">
      <xdr:nvCxnSpPr>
        <xdr:cNvPr id="225" name="直線コネクタ 224"/>
        <xdr:cNvCxnSpPr/>
      </xdr:nvCxnSpPr>
      <xdr:spPr>
        <a:xfrm>
          <a:off x="3797300" y="16260852"/>
          <a:ext cx="838200" cy="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144552</xdr:rowOff>
    </xdr:from>
    <xdr:to>
      <xdr:col>5</xdr:col>
      <xdr:colOff>358775</xdr:colOff>
      <xdr:row>95</xdr:row>
      <xdr:rowOff>47031</xdr:rowOff>
    </xdr:to>
    <xdr:cxnSp macro="">
      <xdr:nvCxnSpPr>
        <xdr:cNvPr id="228" name="直線コネクタ 227"/>
        <xdr:cNvCxnSpPr/>
      </xdr:nvCxnSpPr>
      <xdr:spPr>
        <a:xfrm flipV="1">
          <a:off x="2908300" y="16260852"/>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47031</xdr:rowOff>
    </xdr:from>
    <xdr:to>
      <xdr:col>4</xdr:col>
      <xdr:colOff>155575</xdr:colOff>
      <xdr:row>95</xdr:row>
      <xdr:rowOff>163069</xdr:rowOff>
    </xdr:to>
    <xdr:cxnSp macro="">
      <xdr:nvCxnSpPr>
        <xdr:cNvPr id="231" name="直線コネクタ 230"/>
        <xdr:cNvCxnSpPr/>
      </xdr:nvCxnSpPr>
      <xdr:spPr>
        <a:xfrm flipV="1">
          <a:off x="2019300" y="16334781"/>
          <a:ext cx="889000" cy="11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163069</xdr:rowOff>
    </xdr:from>
    <xdr:to>
      <xdr:col>2</xdr:col>
      <xdr:colOff>638175</xdr:colOff>
      <xdr:row>96</xdr:row>
      <xdr:rowOff>60079</xdr:rowOff>
    </xdr:to>
    <xdr:cxnSp macro="">
      <xdr:nvCxnSpPr>
        <xdr:cNvPr id="234" name="直線コネクタ 233"/>
        <xdr:cNvCxnSpPr/>
      </xdr:nvCxnSpPr>
      <xdr:spPr>
        <a:xfrm flipV="1">
          <a:off x="1130300" y="16450819"/>
          <a:ext cx="889000" cy="6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122281</xdr:rowOff>
    </xdr:from>
    <xdr:to>
      <xdr:col>6</xdr:col>
      <xdr:colOff>561975</xdr:colOff>
      <xdr:row>95</xdr:row>
      <xdr:rowOff>52431</xdr:rowOff>
    </xdr:to>
    <xdr:sp macro="" textlink="">
      <xdr:nvSpPr>
        <xdr:cNvPr id="244" name="円/楕円 243"/>
        <xdr:cNvSpPr/>
      </xdr:nvSpPr>
      <xdr:spPr>
        <a:xfrm>
          <a:off x="4584700" y="1623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145158</xdr:rowOff>
    </xdr:from>
    <xdr:ext cx="534377" cy="259045"/>
    <xdr:sp macro="" textlink="">
      <xdr:nvSpPr>
        <xdr:cNvPr id="245" name="衛生費該当値テキスト"/>
        <xdr:cNvSpPr txBox="1"/>
      </xdr:nvSpPr>
      <xdr:spPr>
        <a:xfrm>
          <a:off x="4686300" y="160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94,159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93752</xdr:rowOff>
    </xdr:from>
    <xdr:to>
      <xdr:col>5</xdr:col>
      <xdr:colOff>409575</xdr:colOff>
      <xdr:row>95</xdr:row>
      <xdr:rowOff>23902</xdr:rowOff>
    </xdr:to>
    <xdr:sp macro="" textlink="">
      <xdr:nvSpPr>
        <xdr:cNvPr id="246" name="円/楕円 245"/>
        <xdr:cNvSpPr/>
      </xdr:nvSpPr>
      <xdr:spPr>
        <a:xfrm>
          <a:off x="3746500" y="162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40429</xdr:rowOff>
    </xdr:from>
    <xdr:ext cx="534377" cy="259045"/>
    <xdr:sp macro="" textlink="">
      <xdr:nvSpPr>
        <xdr:cNvPr id="247" name="テキスト ボックス 246"/>
        <xdr:cNvSpPr txBox="1"/>
      </xdr:nvSpPr>
      <xdr:spPr>
        <a:xfrm>
          <a:off x="3530111" y="159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99,151</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167681</xdr:rowOff>
    </xdr:from>
    <xdr:to>
      <xdr:col>4</xdr:col>
      <xdr:colOff>206375</xdr:colOff>
      <xdr:row>95</xdr:row>
      <xdr:rowOff>97831</xdr:rowOff>
    </xdr:to>
    <xdr:sp macro="" textlink="">
      <xdr:nvSpPr>
        <xdr:cNvPr id="248" name="円/楕円 247"/>
        <xdr:cNvSpPr/>
      </xdr:nvSpPr>
      <xdr:spPr>
        <a:xfrm>
          <a:off x="2857500" y="162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114358</xdr:rowOff>
    </xdr:from>
    <xdr:ext cx="534377" cy="259045"/>
    <xdr:sp macro="" textlink="">
      <xdr:nvSpPr>
        <xdr:cNvPr id="249" name="テキスト ボックス 248"/>
        <xdr:cNvSpPr txBox="1"/>
      </xdr:nvSpPr>
      <xdr:spPr>
        <a:xfrm>
          <a:off x="2641111" y="160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86,215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112269</xdr:rowOff>
    </xdr:from>
    <xdr:to>
      <xdr:col>3</xdr:col>
      <xdr:colOff>3175</xdr:colOff>
      <xdr:row>96</xdr:row>
      <xdr:rowOff>42419</xdr:rowOff>
    </xdr:to>
    <xdr:sp macro="" textlink="">
      <xdr:nvSpPr>
        <xdr:cNvPr id="250" name="円/楕円 249"/>
        <xdr:cNvSpPr/>
      </xdr:nvSpPr>
      <xdr:spPr>
        <a:xfrm>
          <a:off x="1968500" y="1640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58946</xdr:rowOff>
    </xdr:from>
    <xdr:ext cx="534377" cy="259045"/>
    <xdr:sp macro="" textlink="">
      <xdr:nvSpPr>
        <xdr:cNvPr id="251" name="テキスト ボックス 250"/>
        <xdr:cNvSpPr txBox="1"/>
      </xdr:nvSpPr>
      <xdr:spPr>
        <a:xfrm>
          <a:off x="1752111" y="1617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9279</xdr:rowOff>
    </xdr:from>
    <xdr:to>
      <xdr:col>1</xdr:col>
      <xdr:colOff>485775</xdr:colOff>
      <xdr:row>96</xdr:row>
      <xdr:rowOff>110879</xdr:rowOff>
    </xdr:to>
    <xdr:sp macro="" textlink="">
      <xdr:nvSpPr>
        <xdr:cNvPr id="252" name="円/楕円 251"/>
        <xdr:cNvSpPr/>
      </xdr:nvSpPr>
      <xdr:spPr>
        <a:xfrm>
          <a:off x="1079500" y="164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127406</xdr:rowOff>
    </xdr:from>
    <xdr:ext cx="534377" cy="259045"/>
    <xdr:sp macro="" textlink="">
      <xdr:nvSpPr>
        <xdr:cNvPr id="253" name="テキスト ボックス 252"/>
        <xdr:cNvSpPr txBox="1"/>
      </xdr:nvSpPr>
      <xdr:spPr>
        <a:xfrm>
          <a:off x="863111" y="162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67" name="テキスト ボックス 26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69" name="テキスト ボックス 26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1" name="テキスト ボックス 27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3" name="テキスト ボックス 27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165532</xdr:rowOff>
    </xdr:from>
    <xdr:to>
      <xdr:col>15</xdr:col>
      <xdr:colOff>180340</xdr:colOff>
      <xdr:row>38</xdr:row>
      <xdr:rowOff>139700</xdr:rowOff>
    </xdr:to>
    <xdr:cxnSp macro="">
      <xdr:nvCxnSpPr>
        <xdr:cNvPr id="275" name="直線コネクタ 274"/>
        <xdr:cNvCxnSpPr/>
      </xdr:nvCxnSpPr>
      <xdr:spPr>
        <a:xfrm flipV="1">
          <a:off x="10475595" y="5651932"/>
          <a:ext cx="1270" cy="10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7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77" name="直線コネクタ 27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112209</xdr:rowOff>
    </xdr:from>
    <xdr:ext cx="469744" cy="259045"/>
    <xdr:sp macro="" textlink="">
      <xdr:nvSpPr>
        <xdr:cNvPr id="278" name="労働費最大値テキスト"/>
        <xdr:cNvSpPr txBox="1"/>
      </xdr:nvSpPr>
      <xdr:spPr>
        <a:xfrm>
          <a:off x="10528300" y="542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32</xdr:row>
      <xdr:rowOff>165532</xdr:rowOff>
    </xdr:from>
    <xdr:to>
      <xdr:col>15</xdr:col>
      <xdr:colOff>269875</xdr:colOff>
      <xdr:row>32</xdr:row>
      <xdr:rowOff>165532</xdr:rowOff>
    </xdr:to>
    <xdr:cxnSp macro="">
      <xdr:nvCxnSpPr>
        <xdr:cNvPr id="279" name="直線コネクタ 278"/>
        <xdr:cNvCxnSpPr/>
      </xdr:nvCxnSpPr>
      <xdr:spPr>
        <a:xfrm>
          <a:off x="10388600" y="565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76149</xdr:rowOff>
    </xdr:from>
    <xdr:to>
      <xdr:col>15</xdr:col>
      <xdr:colOff>180975</xdr:colOff>
      <xdr:row>38</xdr:row>
      <xdr:rowOff>77292</xdr:rowOff>
    </xdr:to>
    <xdr:cxnSp macro="">
      <xdr:nvCxnSpPr>
        <xdr:cNvPr id="280" name="直線コネクタ 279"/>
        <xdr:cNvCxnSpPr/>
      </xdr:nvCxnSpPr>
      <xdr:spPr>
        <a:xfrm flipV="1">
          <a:off x="9639300" y="65912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109034</xdr:rowOff>
    </xdr:from>
    <xdr:ext cx="378565" cy="259045"/>
    <xdr:sp macro="" textlink="">
      <xdr:nvSpPr>
        <xdr:cNvPr id="281" name="労働費平均値テキスト"/>
        <xdr:cNvSpPr txBox="1"/>
      </xdr:nvSpPr>
      <xdr:spPr>
        <a:xfrm>
          <a:off x="10528300" y="6281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86157</xdr:rowOff>
    </xdr:from>
    <xdr:to>
      <xdr:col>15</xdr:col>
      <xdr:colOff>231775</xdr:colOff>
      <xdr:row>38</xdr:row>
      <xdr:rowOff>16307</xdr:rowOff>
    </xdr:to>
    <xdr:sp macro="" textlink="">
      <xdr:nvSpPr>
        <xdr:cNvPr id="282" name="フローチャート : 判断 281"/>
        <xdr:cNvSpPr/>
      </xdr:nvSpPr>
      <xdr:spPr>
        <a:xfrm>
          <a:off x="10426700" y="64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25629</xdr:rowOff>
    </xdr:from>
    <xdr:to>
      <xdr:col>14</xdr:col>
      <xdr:colOff>28575</xdr:colOff>
      <xdr:row>38</xdr:row>
      <xdr:rowOff>77292</xdr:rowOff>
    </xdr:to>
    <xdr:cxnSp macro="">
      <xdr:nvCxnSpPr>
        <xdr:cNvPr id="283" name="直線コネクタ 282"/>
        <xdr:cNvCxnSpPr/>
      </xdr:nvCxnSpPr>
      <xdr:spPr>
        <a:xfrm>
          <a:off x="8750300" y="6540729"/>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61697</xdr:rowOff>
    </xdr:from>
    <xdr:to>
      <xdr:col>14</xdr:col>
      <xdr:colOff>79375</xdr:colOff>
      <xdr:row>37</xdr:row>
      <xdr:rowOff>163297</xdr:rowOff>
    </xdr:to>
    <xdr:sp macro="" textlink="">
      <xdr:nvSpPr>
        <xdr:cNvPr id="284" name="フローチャート : 判断 283"/>
        <xdr:cNvSpPr/>
      </xdr:nvSpPr>
      <xdr:spPr>
        <a:xfrm>
          <a:off x="9588500" y="640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8374</xdr:rowOff>
    </xdr:from>
    <xdr:ext cx="378565" cy="259045"/>
    <xdr:sp macro="" textlink="">
      <xdr:nvSpPr>
        <xdr:cNvPr id="285" name="テキスト ボックス 284"/>
        <xdr:cNvSpPr txBox="1"/>
      </xdr:nvSpPr>
      <xdr:spPr>
        <a:xfrm>
          <a:off x="9450017" y="6180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115240</xdr:rowOff>
    </xdr:from>
    <xdr:to>
      <xdr:col>12</xdr:col>
      <xdr:colOff>511175</xdr:colOff>
      <xdr:row>38</xdr:row>
      <xdr:rowOff>25629</xdr:rowOff>
    </xdr:to>
    <xdr:cxnSp macro="">
      <xdr:nvCxnSpPr>
        <xdr:cNvPr id="286" name="直線コネクタ 285"/>
        <xdr:cNvCxnSpPr/>
      </xdr:nvCxnSpPr>
      <xdr:spPr>
        <a:xfrm>
          <a:off x="7861300" y="5430190"/>
          <a:ext cx="889000" cy="11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87" name="フローチャート : 判断 286"/>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88" name="テキスト ボックス 287"/>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115240</xdr:rowOff>
    </xdr:from>
    <xdr:to>
      <xdr:col>11</xdr:col>
      <xdr:colOff>307975</xdr:colOff>
      <xdr:row>34</xdr:row>
      <xdr:rowOff>167589</xdr:rowOff>
    </xdr:to>
    <xdr:cxnSp macro="">
      <xdr:nvCxnSpPr>
        <xdr:cNvPr id="289" name="直線コネクタ 288"/>
        <xdr:cNvCxnSpPr/>
      </xdr:nvCxnSpPr>
      <xdr:spPr>
        <a:xfrm flipV="1">
          <a:off x="6972300" y="5430190"/>
          <a:ext cx="889000" cy="56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0" name="フローチャート : 判断 289"/>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152823</xdr:rowOff>
    </xdr:from>
    <xdr:ext cx="469744" cy="259045"/>
    <xdr:sp macro="" textlink="">
      <xdr:nvSpPr>
        <xdr:cNvPr id="291" name="テキスト ボックス 290"/>
        <xdr:cNvSpPr txBox="1"/>
      </xdr:nvSpPr>
      <xdr:spPr>
        <a:xfrm>
          <a:off x="7626427"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2" name="フローチャート : 判断 291"/>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54525</xdr:rowOff>
    </xdr:from>
    <xdr:ext cx="469744" cy="259045"/>
    <xdr:sp macro="" textlink="">
      <xdr:nvSpPr>
        <xdr:cNvPr id="293" name="テキスト ボックス 292"/>
        <xdr:cNvSpPr txBox="1"/>
      </xdr:nvSpPr>
      <xdr:spPr>
        <a:xfrm>
          <a:off x="6737427" y="605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25349</xdr:rowOff>
    </xdr:from>
    <xdr:to>
      <xdr:col>15</xdr:col>
      <xdr:colOff>231775</xdr:colOff>
      <xdr:row>38</xdr:row>
      <xdr:rowOff>126949</xdr:rowOff>
    </xdr:to>
    <xdr:sp macro="" textlink="">
      <xdr:nvSpPr>
        <xdr:cNvPr id="299" name="円/楕円 298"/>
        <xdr:cNvSpPr/>
      </xdr:nvSpPr>
      <xdr:spPr>
        <a:xfrm>
          <a:off x="10426700" y="654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111726</xdr:rowOff>
    </xdr:from>
    <xdr:ext cx="378565" cy="259045"/>
    <xdr:sp macro="" textlink="">
      <xdr:nvSpPr>
        <xdr:cNvPr id="300" name="労働費該当値テキスト"/>
        <xdr:cNvSpPr txBox="1"/>
      </xdr:nvSpPr>
      <xdr:spPr>
        <a:xfrm>
          <a:off x="10528300" y="645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26492</xdr:rowOff>
    </xdr:from>
    <xdr:to>
      <xdr:col>14</xdr:col>
      <xdr:colOff>79375</xdr:colOff>
      <xdr:row>38</xdr:row>
      <xdr:rowOff>128092</xdr:rowOff>
    </xdr:to>
    <xdr:sp macro="" textlink="">
      <xdr:nvSpPr>
        <xdr:cNvPr id="301" name="円/楕円 300"/>
        <xdr:cNvSpPr/>
      </xdr:nvSpPr>
      <xdr:spPr>
        <a:xfrm>
          <a:off x="9588500" y="65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119219</xdr:rowOff>
    </xdr:from>
    <xdr:ext cx="378565" cy="259045"/>
    <xdr:sp macro="" textlink="">
      <xdr:nvSpPr>
        <xdr:cNvPr id="302" name="テキスト ボックス 301"/>
        <xdr:cNvSpPr txBox="1"/>
      </xdr:nvSpPr>
      <xdr:spPr>
        <a:xfrm>
          <a:off x="9450017" y="663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146279</xdr:rowOff>
    </xdr:from>
    <xdr:to>
      <xdr:col>12</xdr:col>
      <xdr:colOff>561975</xdr:colOff>
      <xdr:row>38</xdr:row>
      <xdr:rowOff>76429</xdr:rowOff>
    </xdr:to>
    <xdr:sp macro="" textlink="">
      <xdr:nvSpPr>
        <xdr:cNvPr id="303" name="円/楕円 302"/>
        <xdr:cNvSpPr/>
      </xdr:nvSpPr>
      <xdr:spPr>
        <a:xfrm>
          <a:off x="8699500" y="64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67556</xdr:rowOff>
    </xdr:from>
    <xdr:ext cx="378565" cy="259045"/>
    <xdr:sp macro="" textlink="">
      <xdr:nvSpPr>
        <xdr:cNvPr id="304" name="テキスト ボックス 303"/>
        <xdr:cNvSpPr txBox="1"/>
      </xdr:nvSpPr>
      <xdr:spPr>
        <a:xfrm>
          <a:off x="8561017" y="6582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64440</xdr:rowOff>
    </xdr:from>
    <xdr:to>
      <xdr:col>11</xdr:col>
      <xdr:colOff>358775</xdr:colOff>
      <xdr:row>31</xdr:row>
      <xdr:rowOff>166040</xdr:rowOff>
    </xdr:to>
    <xdr:sp macro="" textlink="">
      <xdr:nvSpPr>
        <xdr:cNvPr id="305" name="円/楕円 304"/>
        <xdr:cNvSpPr/>
      </xdr:nvSpPr>
      <xdr:spPr>
        <a:xfrm>
          <a:off x="7810500" y="537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11117</xdr:rowOff>
    </xdr:from>
    <xdr:ext cx="469744" cy="259045"/>
    <xdr:sp macro="" textlink="">
      <xdr:nvSpPr>
        <xdr:cNvPr id="306" name="テキスト ボックス 305"/>
        <xdr:cNvSpPr txBox="1"/>
      </xdr:nvSpPr>
      <xdr:spPr>
        <a:xfrm>
          <a:off x="7626427" y="515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116789</xdr:rowOff>
    </xdr:from>
    <xdr:to>
      <xdr:col>10</xdr:col>
      <xdr:colOff>155575</xdr:colOff>
      <xdr:row>35</xdr:row>
      <xdr:rowOff>46939</xdr:rowOff>
    </xdr:to>
    <xdr:sp macro="" textlink="">
      <xdr:nvSpPr>
        <xdr:cNvPr id="307" name="円/楕円 306"/>
        <xdr:cNvSpPr/>
      </xdr:nvSpPr>
      <xdr:spPr>
        <a:xfrm>
          <a:off x="6921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63466</xdr:rowOff>
    </xdr:from>
    <xdr:ext cx="469744" cy="259045"/>
    <xdr:sp macro="" textlink="">
      <xdr:nvSpPr>
        <xdr:cNvPr id="308" name="テキスト ボックス 307"/>
        <xdr:cNvSpPr txBox="1"/>
      </xdr:nvSpPr>
      <xdr:spPr>
        <a:xfrm>
          <a:off x="6737427"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0" name="正方形/長方形 30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1" name="正方形/長方形 31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2" name="正方形/長方形 31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3" name="正方形/長方形 31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4" name="正方形/長方形 31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5" name="正方形/長方形 31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6" name="正方形/長方形 31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7" name="テキスト ボックス 31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8" name="直線コネクタ 31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19" name="直線コネクタ 31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0" name="テキスト ボックス 31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1" name="直線コネクタ 32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2" name="テキスト ボックス 32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3" name="直線コネクタ 32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4" name="テキスト ボックス 32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5" name="直線コネクタ 32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6" name="テキスト ボックス 32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27" name="直線コネクタ 32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28" name="テキスト ボックス 32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2" name="直線コネクタ 331"/>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3"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4" name="直線コネクタ 333"/>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5"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36" name="直線コネクタ 335"/>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13424</xdr:rowOff>
    </xdr:from>
    <xdr:to>
      <xdr:col>15</xdr:col>
      <xdr:colOff>180975</xdr:colOff>
      <xdr:row>57</xdr:row>
      <xdr:rowOff>44272</xdr:rowOff>
    </xdr:to>
    <xdr:cxnSp macro="">
      <xdr:nvCxnSpPr>
        <xdr:cNvPr id="337" name="直線コネクタ 336"/>
        <xdr:cNvCxnSpPr/>
      </xdr:nvCxnSpPr>
      <xdr:spPr>
        <a:xfrm flipV="1">
          <a:off x="9639300" y="9614624"/>
          <a:ext cx="838200" cy="20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38"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39" name="フローチャート : 判断 338"/>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44272</xdr:rowOff>
    </xdr:from>
    <xdr:to>
      <xdr:col>14</xdr:col>
      <xdr:colOff>28575</xdr:colOff>
      <xdr:row>57</xdr:row>
      <xdr:rowOff>48717</xdr:rowOff>
    </xdr:to>
    <xdr:cxnSp macro="">
      <xdr:nvCxnSpPr>
        <xdr:cNvPr id="340" name="直線コネクタ 339"/>
        <xdr:cNvCxnSpPr/>
      </xdr:nvCxnSpPr>
      <xdr:spPr>
        <a:xfrm flipV="1">
          <a:off x="8750300" y="981692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1" name="フローチャート : 判断 340"/>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2" name="テキスト ボックス 341"/>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48717</xdr:rowOff>
    </xdr:from>
    <xdr:to>
      <xdr:col>12</xdr:col>
      <xdr:colOff>511175</xdr:colOff>
      <xdr:row>57</xdr:row>
      <xdr:rowOff>67399</xdr:rowOff>
    </xdr:to>
    <xdr:cxnSp macro="">
      <xdr:nvCxnSpPr>
        <xdr:cNvPr id="343" name="直線コネクタ 342"/>
        <xdr:cNvCxnSpPr/>
      </xdr:nvCxnSpPr>
      <xdr:spPr>
        <a:xfrm flipV="1">
          <a:off x="7861300" y="9821367"/>
          <a:ext cx="889000" cy="1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4" name="フローチャート : 判断 343"/>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5" name="テキスト ボックス 344"/>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67399</xdr:rowOff>
    </xdr:from>
    <xdr:to>
      <xdr:col>11</xdr:col>
      <xdr:colOff>307975</xdr:colOff>
      <xdr:row>57</xdr:row>
      <xdr:rowOff>118110</xdr:rowOff>
    </xdr:to>
    <xdr:cxnSp macro="">
      <xdr:nvCxnSpPr>
        <xdr:cNvPr id="346" name="直線コネクタ 345"/>
        <xdr:cNvCxnSpPr/>
      </xdr:nvCxnSpPr>
      <xdr:spPr>
        <a:xfrm flipV="1">
          <a:off x="6972300" y="9840049"/>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47" name="フローチャート : 判断 346"/>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48" name="テキスト ボックス 347"/>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49" name="フローチャート : 判断 348"/>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0" name="テキスト ボックス 349"/>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134074</xdr:rowOff>
    </xdr:from>
    <xdr:to>
      <xdr:col>15</xdr:col>
      <xdr:colOff>231775</xdr:colOff>
      <xdr:row>56</xdr:row>
      <xdr:rowOff>64224</xdr:rowOff>
    </xdr:to>
    <xdr:sp macro="" textlink="">
      <xdr:nvSpPr>
        <xdr:cNvPr id="356" name="円/楕円 355"/>
        <xdr:cNvSpPr/>
      </xdr:nvSpPr>
      <xdr:spPr>
        <a:xfrm>
          <a:off x="10426700" y="95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156951</xdr:rowOff>
    </xdr:from>
    <xdr:ext cx="534377" cy="259045"/>
    <xdr:sp macro="" textlink="">
      <xdr:nvSpPr>
        <xdr:cNvPr id="357" name="農林水産業費該当値テキスト"/>
        <xdr:cNvSpPr txBox="1"/>
      </xdr:nvSpPr>
      <xdr:spPr>
        <a:xfrm>
          <a:off x="10528300" y="941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42,943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164922</xdr:rowOff>
    </xdr:from>
    <xdr:to>
      <xdr:col>14</xdr:col>
      <xdr:colOff>79375</xdr:colOff>
      <xdr:row>57</xdr:row>
      <xdr:rowOff>95072</xdr:rowOff>
    </xdr:to>
    <xdr:sp macro="" textlink="">
      <xdr:nvSpPr>
        <xdr:cNvPr id="358" name="円/楕円 357"/>
        <xdr:cNvSpPr/>
      </xdr:nvSpPr>
      <xdr:spPr>
        <a:xfrm>
          <a:off x="9588500" y="97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86199</xdr:rowOff>
    </xdr:from>
    <xdr:ext cx="534377" cy="259045"/>
    <xdr:sp macro="" textlink="">
      <xdr:nvSpPr>
        <xdr:cNvPr id="359" name="テキスト ボックス 358"/>
        <xdr:cNvSpPr txBox="1"/>
      </xdr:nvSpPr>
      <xdr:spPr>
        <a:xfrm>
          <a:off x="9372111" y="985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27,014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169367</xdr:rowOff>
    </xdr:from>
    <xdr:to>
      <xdr:col>12</xdr:col>
      <xdr:colOff>561975</xdr:colOff>
      <xdr:row>57</xdr:row>
      <xdr:rowOff>99517</xdr:rowOff>
    </xdr:to>
    <xdr:sp macro="" textlink="">
      <xdr:nvSpPr>
        <xdr:cNvPr id="360" name="円/楕円 359"/>
        <xdr:cNvSpPr/>
      </xdr:nvSpPr>
      <xdr:spPr>
        <a:xfrm>
          <a:off x="8699500" y="97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90644</xdr:rowOff>
    </xdr:from>
    <xdr:ext cx="534377" cy="259045"/>
    <xdr:sp macro="" textlink="">
      <xdr:nvSpPr>
        <xdr:cNvPr id="361" name="テキスト ボックス 360"/>
        <xdr:cNvSpPr txBox="1"/>
      </xdr:nvSpPr>
      <xdr:spPr>
        <a:xfrm>
          <a:off x="8483111" y="986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16599</xdr:rowOff>
    </xdr:from>
    <xdr:to>
      <xdr:col>11</xdr:col>
      <xdr:colOff>358775</xdr:colOff>
      <xdr:row>57</xdr:row>
      <xdr:rowOff>118199</xdr:rowOff>
    </xdr:to>
    <xdr:sp macro="" textlink="">
      <xdr:nvSpPr>
        <xdr:cNvPr id="362" name="円/楕円 361"/>
        <xdr:cNvSpPr/>
      </xdr:nvSpPr>
      <xdr:spPr>
        <a:xfrm>
          <a:off x="7810500" y="97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109326</xdr:rowOff>
    </xdr:from>
    <xdr:ext cx="534377" cy="259045"/>
    <xdr:sp macro="" textlink="">
      <xdr:nvSpPr>
        <xdr:cNvPr id="363" name="テキスト ボックス 362"/>
        <xdr:cNvSpPr txBox="1"/>
      </xdr:nvSpPr>
      <xdr:spPr>
        <a:xfrm>
          <a:off x="7594111" y="98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25,193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67310</xdr:rowOff>
    </xdr:from>
    <xdr:to>
      <xdr:col>10</xdr:col>
      <xdr:colOff>155575</xdr:colOff>
      <xdr:row>57</xdr:row>
      <xdr:rowOff>168910</xdr:rowOff>
    </xdr:to>
    <xdr:sp macro="" textlink="">
      <xdr:nvSpPr>
        <xdr:cNvPr id="364" name="円/楕円 363"/>
        <xdr:cNvSpPr/>
      </xdr:nvSpPr>
      <xdr:spPr>
        <a:xfrm>
          <a:off x="6921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160037</xdr:rowOff>
    </xdr:from>
    <xdr:ext cx="534377" cy="259045"/>
    <xdr:sp macro="" textlink="">
      <xdr:nvSpPr>
        <xdr:cNvPr id="365" name="テキスト ボックス 364"/>
        <xdr:cNvSpPr txBox="1"/>
      </xdr:nvSpPr>
      <xdr:spPr>
        <a:xfrm>
          <a:off x="6705111" y="993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7" name="正方形/長方形 36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68" name="正方形/長方形 36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69" name="正方形/長方形 36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0" name="正方形/長方形 36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1" name="正方形/長方形 37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2" name="正方形/長方形 37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3" name="正方形/長方形 37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4" name="テキスト ボックス 37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5" name="直線コネクタ 37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6" name="直線コネクタ 37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7" name="テキスト ボックス 37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8" name="直線コネクタ 37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9" name="テキスト ボックス 37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1" name="テキスト ボックス 38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2" name="直線コネクタ 38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3" name="テキスト ボックス 38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4" name="直線コネクタ 38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5" name="テキスト ボックス 38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89" name="直線コネクタ 388"/>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0"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1" name="直線コネクタ 390"/>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2"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3" name="直線コネクタ 392"/>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83719</xdr:rowOff>
    </xdr:from>
    <xdr:to>
      <xdr:col>15</xdr:col>
      <xdr:colOff>180975</xdr:colOff>
      <xdr:row>78</xdr:row>
      <xdr:rowOff>122771</xdr:rowOff>
    </xdr:to>
    <xdr:cxnSp macro="">
      <xdr:nvCxnSpPr>
        <xdr:cNvPr id="394" name="直線コネクタ 393"/>
        <xdr:cNvCxnSpPr/>
      </xdr:nvCxnSpPr>
      <xdr:spPr>
        <a:xfrm>
          <a:off x="9639300" y="13456819"/>
          <a:ext cx="8382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5"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396" name="フローチャート : 判断 395"/>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83719</xdr:rowOff>
    </xdr:from>
    <xdr:to>
      <xdr:col>14</xdr:col>
      <xdr:colOff>28575</xdr:colOff>
      <xdr:row>78</xdr:row>
      <xdr:rowOff>131535</xdr:rowOff>
    </xdr:to>
    <xdr:cxnSp macro="">
      <xdr:nvCxnSpPr>
        <xdr:cNvPr id="397" name="直線コネクタ 396"/>
        <xdr:cNvCxnSpPr/>
      </xdr:nvCxnSpPr>
      <xdr:spPr>
        <a:xfrm flipV="1">
          <a:off x="8750300" y="13456819"/>
          <a:ext cx="8890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398" name="フローチャート : 判断 397"/>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399" name="テキスト ボックス 398"/>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131535</xdr:rowOff>
    </xdr:from>
    <xdr:to>
      <xdr:col>12</xdr:col>
      <xdr:colOff>511175</xdr:colOff>
      <xdr:row>78</xdr:row>
      <xdr:rowOff>136855</xdr:rowOff>
    </xdr:to>
    <xdr:cxnSp macro="">
      <xdr:nvCxnSpPr>
        <xdr:cNvPr id="400" name="直線コネクタ 399"/>
        <xdr:cNvCxnSpPr/>
      </xdr:nvCxnSpPr>
      <xdr:spPr>
        <a:xfrm flipV="1">
          <a:off x="7861300" y="13504635"/>
          <a:ext cx="889000" cy="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1" name="フローチャート : 判断 400"/>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2" name="テキスト ボックス 401"/>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136855</xdr:rowOff>
    </xdr:from>
    <xdr:to>
      <xdr:col>11</xdr:col>
      <xdr:colOff>307975</xdr:colOff>
      <xdr:row>78</xdr:row>
      <xdr:rowOff>139294</xdr:rowOff>
    </xdr:to>
    <xdr:cxnSp macro="">
      <xdr:nvCxnSpPr>
        <xdr:cNvPr id="403" name="直線コネクタ 402"/>
        <xdr:cNvCxnSpPr/>
      </xdr:nvCxnSpPr>
      <xdr:spPr>
        <a:xfrm flipV="1">
          <a:off x="6972300" y="1350995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4" name="フローチャート : 判断 403"/>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5" name="テキスト ボックス 404"/>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06" name="フローチャート : 判断 405"/>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07" name="テキスト ボックス 406"/>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71971</xdr:rowOff>
    </xdr:from>
    <xdr:to>
      <xdr:col>15</xdr:col>
      <xdr:colOff>231775</xdr:colOff>
      <xdr:row>79</xdr:row>
      <xdr:rowOff>2121</xdr:rowOff>
    </xdr:to>
    <xdr:sp macro="" textlink="">
      <xdr:nvSpPr>
        <xdr:cNvPr id="413" name="円/楕円 412"/>
        <xdr:cNvSpPr/>
      </xdr:nvSpPr>
      <xdr:spPr>
        <a:xfrm>
          <a:off x="10426700" y="134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158348</xdr:rowOff>
    </xdr:from>
    <xdr:ext cx="469744" cy="259045"/>
    <xdr:sp macro="" textlink="">
      <xdr:nvSpPr>
        <xdr:cNvPr id="414" name="商工費該当値テキスト"/>
        <xdr:cNvSpPr txBox="1"/>
      </xdr:nvSpPr>
      <xdr:spPr>
        <a:xfrm>
          <a:off x="10528300" y="133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32919</xdr:rowOff>
    </xdr:from>
    <xdr:to>
      <xdr:col>14</xdr:col>
      <xdr:colOff>79375</xdr:colOff>
      <xdr:row>78</xdr:row>
      <xdr:rowOff>134519</xdr:rowOff>
    </xdr:to>
    <xdr:sp macro="" textlink="">
      <xdr:nvSpPr>
        <xdr:cNvPr id="415" name="円/楕円 414"/>
        <xdr:cNvSpPr/>
      </xdr:nvSpPr>
      <xdr:spPr>
        <a:xfrm>
          <a:off x="9588500" y="1340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125646</xdr:rowOff>
    </xdr:from>
    <xdr:ext cx="534377" cy="259045"/>
    <xdr:sp macro="" textlink="">
      <xdr:nvSpPr>
        <xdr:cNvPr id="416" name="テキスト ボックス 415"/>
        <xdr:cNvSpPr txBox="1"/>
      </xdr:nvSpPr>
      <xdr:spPr>
        <a:xfrm>
          <a:off x="9372111" y="1349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80735</xdr:rowOff>
    </xdr:from>
    <xdr:to>
      <xdr:col>12</xdr:col>
      <xdr:colOff>561975</xdr:colOff>
      <xdr:row>79</xdr:row>
      <xdr:rowOff>10885</xdr:rowOff>
    </xdr:to>
    <xdr:sp macro="" textlink="">
      <xdr:nvSpPr>
        <xdr:cNvPr id="417" name="円/楕円 416"/>
        <xdr:cNvSpPr/>
      </xdr:nvSpPr>
      <xdr:spPr>
        <a:xfrm>
          <a:off x="8699500" y="134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2012</xdr:rowOff>
    </xdr:from>
    <xdr:ext cx="469744" cy="259045"/>
    <xdr:sp macro="" textlink="">
      <xdr:nvSpPr>
        <xdr:cNvPr id="418" name="テキスト ボックス 417"/>
        <xdr:cNvSpPr txBox="1"/>
      </xdr:nvSpPr>
      <xdr:spPr>
        <a:xfrm>
          <a:off x="8515427" y="1354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86055</xdr:rowOff>
    </xdr:from>
    <xdr:to>
      <xdr:col>11</xdr:col>
      <xdr:colOff>358775</xdr:colOff>
      <xdr:row>79</xdr:row>
      <xdr:rowOff>16205</xdr:rowOff>
    </xdr:to>
    <xdr:sp macro="" textlink="">
      <xdr:nvSpPr>
        <xdr:cNvPr id="419" name="円/楕円 418"/>
        <xdr:cNvSpPr/>
      </xdr:nvSpPr>
      <xdr:spPr>
        <a:xfrm>
          <a:off x="7810500" y="1345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7332</xdr:rowOff>
    </xdr:from>
    <xdr:ext cx="469744" cy="259045"/>
    <xdr:sp macro="" textlink="">
      <xdr:nvSpPr>
        <xdr:cNvPr id="420" name="テキスト ボックス 419"/>
        <xdr:cNvSpPr txBox="1"/>
      </xdr:nvSpPr>
      <xdr:spPr>
        <a:xfrm>
          <a:off x="7626427" y="1355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88494</xdr:rowOff>
    </xdr:from>
    <xdr:to>
      <xdr:col>10</xdr:col>
      <xdr:colOff>155575</xdr:colOff>
      <xdr:row>79</xdr:row>
      <xdr:rowOff>18644</xdr:rowOff>
    </xdr:to>
    <xdr:sp macro="" textlink="">
      <xdr:nvSpPr>
        <xdr:cNvPr id="421" name="円/楕円 420"/>
        <xdr:cNvSpPr/>
      </xdr:nvSpPr>
      <xdr:spPr>
        <a:xfrm>
          <a:off x="6921500" y="134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9771</xdr:rowOff>
    </xdr:from>
    <xdr:ext cx="469744" cy="259045"/>
    <xdr:sp macro="" textlink="">
      <xdr:nvSpPr>
        <xdr:cNvPr id="422" name="テキスト ボックス 421"/>
        <xdr:cNvSpPr txBox="1"/>
      </xdr:nvSpPr>
      <xdr:spPr>
        <a:xfrm>
          <a:off x="6737427" y="135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3" name="直線コネクタ 43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4" name="テキスト ボックス 43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5" name="直線コネクタ 43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6" name="テキスト ボックス 43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7" name="直線コネクタ 43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8" name="テキスト ボックス 43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1" name="直線コネクタ 44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2" name="テキスト ボックス 44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5" name="直線コネクタ 44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6" name="テキスト ボックス 44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0" name="直線コネクタ 449"/>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1"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2" name="直線コネクタ 451"/>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3"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4" name="直線コネクタ 453"/>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53336</xdr:rowOff>
    </xdr:from>
    <xdr:to>
      <xdr:col>15</xdr:col>
      <xdr:colOff>180975</xdr:colOff>
      <xdr:row>95</xdr:row>
      <xdr:rowOff>68196</xdr:rowOff>
    </xdr:to>
    <xdr:cxnSp macro="">
      <xdr:nvCxnSpPr>
        <xdr:cNvPr id="455" name="直線コネクタ 454"/>
        <xdr:cNvCxnSpPr/>
      </xdr:nvCxnSpPr>
      <xdr:spPr>
        <a:xfrm>
          <a:off x="9639300" y="16169636"/>
          <a:ext cx="838200" cy="18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56"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57" name="フローチャート : 判断 456"/>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53336</xdr:rowOff>
    </xdr:from>
    <xdr:to>
      <xdr:col>14</xdr:col>
      <xdr:colOff>28575</xdr:colOff>
      <xdr:row>97</xdr:row>
      <xdr:rowOff>32886</xdr:rowOff>
    </xdr:to>
    <xdr:cxnSp macro="">
      <xdr:nvCxnSpPr>
        <xdr:cNvPr id="458" name="直線コネクタ 457"/>
        <xdr:cNvCxnSpPr/>
      </xdr:nvCxnSpPr>
      <xdr:spPr>
        <a:xfrm flipV="1">
          <a:off x="8750300" y="16169636"/>
          <a:ext cx="889000" cy="49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59" name="フローチャート : 判断 458"/>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0" name="テキスト ボックス 459"/>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32886</xdr:rowOff>
    </xdr:from>
    <xdr:to>
      <xdr:col>12</xdr:col>
      <xdr:colOff>511175</xdr:colOff>
      <xdr:row>97</xdr:row>
      <xdr:rowOff>33010</xdr:rowOff>
    </xdr:to>
    <xdr:cxnSp macro="">
      <xdr:nvCxnSpPr>
        <xdr:cNvPr id="461" name="直線コネクタ 460"/>
        <xdr:cNvCxnSpPr/>
      </xdr:nvCxnSpPr>
      <xdr:spPr>
        <a:xfrm flipV="1">
          <a:off x="7861300" y="16663536"/>
          <a:ext cx="88900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2" name="フローチャート : 判断 461"/>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3" name="テキスト ボックス 462"/>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33010</xdr:rowOff>
    </xdr:from>
    <xdr:to>
      <xdr:col>11</xdr:col>
      <xdr:colOff>307975</xdr:colOff>
      <xdr:row>97</xdr:row>
      <xdr:rowOff>81454</xdr:rowOff>
    </xdr:to>
    <xdr:cxnSp macro="">
      <xdr:nvCxnSpPr>
        <xdr:cNvPr id="464" name="直線コネクタ 463"/>
        <xdr:cNvCxnSpPr/>
      </xdr:nvCxnSpPr>
      <xdr:spPr>
        <a:xfrm flipV="1">
          <a:off x="6972300" y="16663660"/>
          <a:ext cx="889000" cy="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5" name="フローチャート : 判断 464"/>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66" name="テキスト ボックス 465"/>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67" name="フローチャート : 判断 466"/>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68" name="テキスト ボックス 467"/>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17396</xdr:rowOff>
    </xdr:from>
    <xdr:to>
      <xdr:col>15</xdr:col>
      <xdr:colOff>231775</xdr:colOff>
      <xdr:row>95</xdr:row>
      <xdr:rowOff>118996</xdr:rowOff>
    </xdr:to>
    <xdr:sp macro="" textlink="">
      <xdr:nvSpPr>
        <xdr:cNvPr id="474" name="円/楕円 473"/>
        <xdr:cNvSpPr/>
      </xdr:nvSpPr>
      <xdr:spPr>
        <a:xfrm>
          <a:off x="10426700" y="1630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40273</xdr:rowOff>
    </xdr:from>
    <xdr:ext cx="534377" cy="259045"/>
    <xdr:sp macro="" textlink="">
      <xdr:nvSpPr>
        <xdr:cNvPr id="475" name="土木費該当値テキスト"/>
        <xdr:cNvSpPr txBox="1"/>
      </xdr:nvSpPr>
      <xdr:spPr>
        <a:xfrm>
          <a:off x="10528300" y="1615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79,507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2536</xdr:rowOff>
    </xdr:from>
    <xdr:to>
      <xdr:col>14</xdr:col>
      <xdr:colOff>79375</xdr:colOff>
      <xdr:row>94</xdr:row>
      <xdr:rowOff>104136</xdr:rowOff>
    </xdr:to>
    <xdr:sp macro="" textlink="">
      <xdr:nvSpPr>
        <xdr:cNvPr id="476" name="円/楕円 475"/>
        <xdr:cNvSpPr/>
      </xdr:nvSpPr>
      <xdr:spPr>
        <a:xfrm>
          <a:off x="9588500" y="1611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120663</xdr:rowOff>
    </xdr:from>
    <xdr:ext cx="534377" cy="259045"/>
    <xdr:sp macro="" textlink="">
      <xdr:nvSpPr>
        <xdr:cNvPr id="477" name="テキスト ボックス 476"/>
        <xdr:cNvSpPr txBox="1"/>
      </xdr:nvSpPr>
      <xdr:spPr>
        <a:xfrm>
          <a:off x="9372111" y="1589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99,067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153536</xdr:rowOff>
    </xdr:from>
    <xdr:to>
      <xdr:col>12</xdr:col>
      <xdr:colOff>561975</xdr:colOff>
      <xdr:row>97</xdr:row>
      <xdr:rowOff>83686</xdr:rowOff>
    </xdr:to>
    <xdr:sp macro="" textlink="">
      <xdr:nvSpPr>
        <xdr:cNvPr id="478" name="円/楕円 477"/>
        <xdr:cNvSpPr/>
      </xdr:nvSpPr>
      <xdr:spPr>
        <a:xfrm>
          <a:off x="8699500" y="166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74813</xdr:rowOff>
    </xdr:from>
    <xdr:ext cx="534377" cy="259045"/>
    <xdr:sp macro="" textlink="">
      <xdr:nvSpPr>
        <xdr:cNvPr id="479" name="テキスト ボックス 478"/>
        <xdr:cNvSpPr txBox="1"/>
      </xdr:nvSpPr>
      <xdr:spPr>
        <a:xfrm>
          <a:off x="8483111" y="1670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153660</xdr:rowOff>
    </xdr:from>
    <xdr:to>
      <xdr:col>11</xdr:col>
      <xdr:colOff>358775</xdr:colOff>
      <xdr:row>97</xdr:row>
      <xdr:rowOff>83810</xdr:rowOff>
    </xdr:to>
    <xdr:sp macro="" textlink="">
      <xdr:nvSpPr>
        <xdr:cNvPr id="480" name="円/楕円 479"/>
        <xdr:cNvSpPr/>
      </xdr:nvSpPr>
      <xdr:spPr>
        <a:xfrm>
          <a:off x="7810500" y="1661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74937</xdr:rowOff>
    </xdr:from>
    <xdr:ext cx="534377" cy="259045"/>
    <xdr:sp macro="" textlink="">
      <xdr:nvSpPr>
        <xdr:cNvPr id="481" name="テキスト ボックス 480"/>
        <xdr:cNvSpPr txBox="1"/>
      </xdr:nvSpPr>
      <xdr:spPr>
        <a:xfrm>
          <a:off x="7594111" y="1670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30654</xdr:rowOff>
    </xdr:from>
    <xdr:to>
      <xdr:col>10</xdr:col>
      <xdr:colOff>155575</xdr:colOff>
      <xdr:row>97</xdr:row>
      <xdr:rowOff>132254</xdr:rowOff>
    </xdr:to>
    <xdr:sp macro="" textlink="">
      <xdr:nvSpPr>
        <xdr:cNvPr id="482" name="円/楕円 481"/>
        <xdr:cNvSpPr/>
      </xdr:nvSpPr>
      <xdr:spPr>
        <a:xfrm>
          <a:off x="6921500" y="166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123381</xdr:rowOff>
    </xdr:from>
    <xdr:ext cx="534377" cy="259045"/>
    <xdr:sp macro="" textlink="">
      <xdr:nvSpPr>
        <xdr:cNvPr id="483" name="テキスト ボックス 482"/>
        <xdr:cNvSpPr txBox="1"/>
      </xdr:nvSpPr>
      <xdr:spPr>
        <a:xfrm>
          <a:off x="6705111" y="1675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4" name="直線コネクタ 493"/>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5" name="テキスト ボックス 494"/>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6" name="直線コネクタ 495"/>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7" name="テキスト ボックス 496"/>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8" name="直線コネクタ 497"/>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9" name="テキスト ボックス 498"/>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2" name="直線コネクタ 501"/>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3" name="テキスト ボックス 502"/>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5" name="テキスト ボックス 504"/>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6" name="直線コネクタ 505"/>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7" name="テキスト ボックス 506"/>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1" name="直線コネクタ 510"/>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2"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3" name="直線コネクタ 512"/>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4"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5" name="直線コネクタ 514"/>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144572</xdr:rowOff>
    </xdr:from>
    <xdr:to>
      <xdr:col>23</xdr:col>
      <xdr:colOff>517525</xdr:colOff>
      <xdr:row>36</xdr:row>
      <xdr:rowOff>128470</xdr:rowOff>
    </xdr:to>
    <xdr:cxnSp macro="">
      <xdr:nvCxnSpPr>
        <xdr:cNvPr id="516" name="直線コネクタ 515"/>
        <xdr:cNvCxnSpPr/>
      </xdr:nvCxnSpPr>
      <xdr:spPr>
        <a:xfrm flipV="1">
          <a:off x="15481300" y="6145322"/>
          <a:ext cx="838200" cy="15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17"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18" name="フローチャート : 判断 517"/>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128470</xdr:rowOff>
    </xdr:from>
    <xdr:to>
      <xdr:col>22</xdr:col>
      <xdr:colOff>365125</xdr:colOff>
      <xdr:row>37</xdr:row>
      <xdr:rowOff>65391</xdr:rowOff>
    </xdr:to>
    <xdr:cxnSp macro="">
      <xdr:nvCxnSpPr>
        <xdr:cNvPr id="519" name="直線コネクタ 518"/>
        <xdr:cNvCxnSpPr/>
      </xdr:nvCxnSpPr>
      <xdr:spPr>
        <a:xfrm flipV="1">
          <a:off x="14592300" y="6300670"/>
          <a:ext cx="889000" cy="10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0" name="フローチャート : 判断 519"/>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1" name="テキスト ボックス 520"/>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145129</xdr:rowOff>
    </xdr:from>
    <xdr:to>
      <xdr:col>21</xdr:col>
      <xdr:colOff>161925</xdr:colOff>
      <xdr:row>37</xdr:row>
      <xdr:rowOff>65391</xdr:rowOff>
    </xdr:to>
    <xdr:cxnSp macro="">
      <xdr:nvCxnSpPr>
        <xdr:cNvPr id="522" name="直線コネクタ 521"/>
        <xdr:cNvCxnSpPr/>
      </xdr:nvCxnSpPr>
      <xdr:spPr>
        <a:xfrm>
          <a:off x="13703300" y="6145879"/>
          <a:ext cx="889000" cy="26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3" name="フローチャート : 判断 522"/>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4" name="テキスト ボックス 523"/>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145129</xdr:rowOff>
    </xdr:from>
    <xdr:to>
      <xdr:col>19</xdr:col>
      <xdr:colOff>644525</xdr:colOff>
      <xdr:row>36</xdr:row>
      <xdr:rowOff>156874</xdr:rowOff>
    </xdr:to>
    <xdr:cxnSp macro="">
      <xdr:nvCxnSpPr>
        <xdr:cNvPr id="525" name="直線コネクタ 524"/>
        <xdr:cNvCxnSpPr/>
      </xdr:nvCxnSpPr>
      <xdr:spPr>
        <a:xfrm flipV="1">
          <a:off x="12814300" y="6145879"/>
          <a:ext cx="889000" cy="18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26" name="フローチャート : 判断 525"/>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27" name="テキスト ボックス 526"/>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28" name="フローチャート : 判断 527"/>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29" name="テキスト ボックス 528"/>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93772</xdr:rowOff>
    </xdr:from>
    <xdr:to>
      <xdr:col>23</xdr:col>
      <xdr:colOff>568325</xdr:colOff>
      <xdr:row>36</xdr:row>
      <xdr:rowOff>23922</xdr:rowOff>
    </xdr:to>
    <xdr:sp macro="" textlink="">
      <xdr:nvSpPr>
        <xdr:cNvPr id="535" name="円/楕円 534"/>
        <xdr:cNvSpPr/>
      </xdr:nvSpPr>
      <xdr:spPr>
        <a:xfrm>
          <a:off x="16268700" y="609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116649</xdr:rowOff>
    </xdr:from>
    <xdr:ext cx="534377" cy="259045"/>
    <xdr:sp macro="" textlink="">
      <xdr:nvSpPr>
        <xdr:cNvPr id="536" name="消防費該当値テキスト"/>
        <xdr:cNvSpPr txBox="1"/>
      </xdr:nvSpPr>
      <xdr:spPr>
        <a:xfrm>
          <a:off x="16370300" y="594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47,659</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77670</xdr:rowOff>
    </xdr:from>
    <xdr:to>
      <xdr:col>22</xdr:col>
      <xdr:colOff>415925</xdr:colOff>
      <xdr:row>37</xdr:row>
      <xdr:rowOff>7820</xdr:rowOff>
    </xdr:to>
    <xdr:sp macro="" textlink="">
      <xdr:nvSpPr>
        <xdr:cNvPr id="537" name="円/楕円 536"/>
        <xdr:cNvSpPr/>
      </xdr:nvSpPr>
      <xdr:spPr>
        <a:xfrm>
          <a:off x="15430500" y="624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24347</xdr:rowOff>
    </xdr:from>
    <xdr:ext cx="534377" cy="259045"/>
    <xdr:sp macro="" textlink="">
      <xdr:nvSpPr>
        <xdr:cNvPr id="538" name="テキスト ボックス 537"/>
        <xdr:cNvSpPr txBox="1"/>
      </xdr:nvSpPr>
      <xdr:spPr>
        <a:xfrm>
          <a:off x="15214111" y="602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14591</xdr:rowOff>
    </xdr:from>
    <xdr:to>
      <xdr:col>21</xdr:col>
      <xdr:colOff>212725</xdr:colOff>
      <xdr:row>37</xdr:row>
      <xdr:rowOff>116191</xdr:rowOff>
    </xdr:to>
    <xdr:sp macro="" textlink="">
      <xdr:nvSpPr>
        <xdr:cNvPr id="539" name="円/楕円 538"/>
        <xdr:cNvSpPr/>
      </xdr:nvSpPr>
      <xdr:spPr>
        <a:xfrm>
          <a:off x="14541500" y="635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132718</xdr:rowOff>
    </xdr:from>
    <xdr:ext cx="534377" cy="259045"/>
    <xdr:sp macro="" textlink="">
      <xdr:nvSpPr>
        <xdr:cNvPr id="540" name="テキスト ボックス 539"/>
        <xdr:cNvSpPr txBox="1"/>
      </xdr:nvSpPr>
      <xdr:spPr>
        <a:xfrm>
          <a:off x="14325111" y="6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29,201</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94329</xdr:rowOff>
    </xdr:from>
    <xdr:to>
      <xdr:col>20</xdr:col>
      <xdr:colOff>9525</xdr:colOff>
      <xdr:row>36</xdr:row>
      <xdr:rowOff>24479</xdr:rowOff>
    </xdr:to>
    <xdr:sp macro="" textlink="">
      <xdr:nvSpPr>
        <xdr:cNvPr id="541" name="円/楕円 540"/>
        <xdr:cNvSpPr/>
      </xdr:nvSpPr>
      <xdr:spPr>
        <a:xfrm>
          <a:off x="13652500" y="60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41006</xdr:rowOff>
    </xdr:from>
    <xdr:ext cx="534377" cy="259045"/>
    <xdr:sp macro="" textlink="">
      <xdr:nvSpPr>
        <xdr:cNvPr id="542" name="テキスト ボックス 541"/>
        <xdr:cNvSpPr txBox="1"/>
      </xdr:nvSpPr>
      <xdr:spPr>
        <a:xfrm>
          <a:off x="13436111" y="58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47,620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106074</xdr:rowOff>
    </xdr:from>
    <xdr:to>
      <xdr:col>18</xdr:col>
      <xdr:colOff>492125</xdr:colOff>
      <xdr:row>37</xdr:row>
      <xdr:rowOff>36224</xdr:rowOff>
    </xdr:to>
    <xdr:sp macro="" textlink="">
      <xdr:nvSpPr>
        <xdr:cNvPr id="543" name="円/楕円 542"/>
        <xdr:cNvSpPr/>
      </xdr:nvSpPr>
      <xdr:spPr>
        <a:xfrm>
          <a:off x="12763500" y="627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52751</xdr:rowOff>
    </xdr:from>
    <xdr:ext cx="534377" cy="259045"/>
    <xdr:sp macro="" textlink="">
      <xdr:nvSpPr>
        <xdr:cNvPr id="544" name="テキスト ボックス 543"/>
        <xdr:cNvSpPr txBox="1"/>
      </xdr:nvSpPr>
      <xdr:spPr>
        <a:xfrm>
          <a:off x="12547111" y="60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5" name="直線コネクタ 55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6" name="テキスト ボックス 55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7" name="直線コネクタ 55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8" name="テキスト ボックス 55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0" name="テキスト ボックス 559"/>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1" name="直線コネクタ 56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2" name="テキスト ボックス 56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3" name="直線コネクタ 56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4" name="テキスト ボックス 56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68" name="直線コネクタ 567"/>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69"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0" name="直線コネクタ 569"/>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1"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2" name="直線コネクタ 571"/>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101295</xdr:rowOff>
    </xdr:from>
    <xdr:to>
      <xdr:col>23</xdr:col>
      <xdr:colOff>517525</xdr:colOff>
      <xdr:row>57</xdr:row>
      <xdr:rowOff>103627</xdr:rowOff>
    </xdr:to>
    <xdr:cxnSp macro="">
      <xdr:nvCxnSpPr>
        <xdr:cNvPr id="573" name="直線コネクタ 572"/>
        <xdr:cNvCxnSpPr/>
      </xdr:nvCxnSpPr>
      <xdr:spPr>
        <a:xfrm flipV="1">
          <a:off x="15481300" y="9873945"/>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4"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5" name="フローチャート : 判断 574"/>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64963</xdr:rowOff>
    </xdr:from>
    <xdr:to>
      <xdr:col>22</xdr:col>
      <xdr:colOff>365125</xdr:colOff>
      <xdr:row>57</xdr:row>
      <xdr:rowOff>103627</xdr:rowOff>
    </xdr:to>
    <xdr:cxnSp macro="">
      <xdr:nvCxnSpPr>
        <xdr:cNvPr id="576" name="直線コネクタ 575"/>
        <xdr:cNvCxnSpPr/>
      </xdr:nvCxnSpPr>
      <xdr:spPr>
        <a:xfrm>
          <a:off x="14592300" y="9837613"/>
          <a:ext cx="889000" cy="3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77" name="フローチャート : 判断 576"/>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78" name="テキスト ボックス 577"/>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43284</xdr:rowOff>
    </xdr:from>
    <xdr:to>
      <xdr:col>21</xdr:col>
      <xdr:colOff>161925</xdr:colOff>
      <xdr:row>57</xdr:row>
      <xdr:rowOff>64963</xdr:rowOff>
    </xdr:to>
    <xdr:cxnSp macro="">
      <xdr:nvCxnSpPr>
        <xdr:cNvPr id="579" name="直線コネクタ 578"/>
        <xdr:cNvCxnSpPr/>
      </xdr:nvCxnSpPr>
      <xdr:spPr>
        <a:xfrm>
          <a:off x="13703300" y="9815934"/>
          <a:ext cx="889000" cy="2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0" name="フローチャート : 判断 579"/>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1" name="テキスト ボックス 580"/>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36190</xdr:rowOff>
    </xdr:from>
    <xdr:to>
      <xdr:col>19</xdr:col>
      <xdr:colOff>644525</xdr:colOff>
      <xdr:row>57</xdr:row>
      <xdr:rowOff>43284</xdr:rowOff>
    </xdr:to>
    <xdr:cxnSp macro="">
      <xdr:nvCxnSpPr>
        <xdr:cNvPr id="582" name="直線コネクタ 581"/>
        <xdr:cNvCxnSpPr/>
      </xdr:nvCxnSpPr>
      <xdr:spPr>
        <a:xfrm>
          <a:off x="12814300" y="9808840"/>
          <a:ext cx="889000" cy="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3" name="フローチャート : 判断 582"/>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4" name="テキスト ボックス 583"/>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5" name="フローチャート : 判断 584"/>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86" name="テキスト ボックス 585"/>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50495</xdr:rowOff>
    </xdr:from>
    <xdr:to>
      <xdr:col>23</xdr:col>
      <xdr:colOff>568325</xdr:colOff>
      <xdr:row>57</xdr:row>
      <xdr:rowOff>152095</xdr:rowOff>
    </xdr:to>
    <xdr:sp macro="" textlink="">
      <xdr:nvSpPr>
        <xdr:cNvPr id="592" name="円/楕円 591"/>
        <xdr:cNvSpPr/>
      </xdr:nvSpPr>
      <xdr:spPr>
        <a:xfrm>
          <a:off x="16268700" y="98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28922</xdr:rowOff>
    </xdr:from>
    <xdr:ext cx="534377" cy="259045"/>
    <xdr:sp macro="" textlink="">
      <xdr:nvSpPr>
        <xdr:cNvPr id="593" name="教育費該当値テキスト"/>
        <xdr:cNvSpPr txBox="1"/>
      </xdr:nvSpPr>
      <xdr:spPr>
        <a:xfrm>
          <a:off x="16370300" y="980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37,540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52827</xdr:rowOff>
    </xdr:from>
    <xdr:to>
      <xdr:col>22</xdr:col>
      <xdr:colOff>415925</xdr:colOff>
      <xdr:row>57</xdr:row>
      <xdr:rowOff>154427</xdr:rowOff>
    </xdr:to>
    <xdr:sp macro="" textlink="">
      <xdr:nvSpPr>
        <xdr:cNvPr id="594" name="円/楕円 593"/>
        <xdr:cNvSpPr/>
      </xdr:nvSpPr>
      <xdr:spPr>
        <a:xfrm>
          <a:off x="15430500" y="98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145554</xdr:rowOff>
    </xdr:from>
    <xdr:ext cx="534377" cy="259045"/>
    <xdr:sp macro="" textlink="">
      <xdr:nvSpPr>
        <xdr:cNvPr id="595" name="テキスト ボックス 594"/>
        <xdr:cNvSpPr txBox="1"/>
      </xdr:nvSpPr>
      <xdr:spPr>
        <a:xfrm>
          <a:off x="15214111" y="991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14163</xdr:rowOff>
    </xdr:from>
    <xdr:to>
      <xdr:col>21</xdr:col>
      <xdr:colOff>212725</xdr:colOff>
      <xdr:row>57</xdr:row>
      <xdr:rowOff>115763</xdr:rowOff>
    </xdr:to>
    <xdr:sp macro="" textlink="">
      <xdr:nvSpPr>
        <xdr:cNvPr id="596" name="円/楕円 595"/>
        <xdr:cNvSpPr/>
      </xdr:nvSpPr>
      <xdr:spPr>
        <a:xfrm>
          <a:off x="14541500" y="97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106890</xdr:rowOff>
    </xdr:from>
    <xdr:ext cx="534377" cy="259045"/>
    <xdr:sp macro="" textlink="">
      <xdr:nvSpPr>
        <xdr:cNvPr id="597" name="テキスト ボックス 596"/>
        <xdr:cNvSpPr txBox="1"/>
      </xdr:nvSpPr>
      <xdr:spPr>
        <a:xfrm>
          <a:off x="14325111" y="987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163934</xdr:rowOff>
    </xdr:from>
    <xdr:to>
      <xdr:col>20</xdr:col>
      <xdr:colOff>9525</xdr:colOff>
      <xdr:row>57</xdr:row>
      <xdr:rowOff>94084</xdr:rowOff>
    </xdr:to>
    <xdr:sp macro="" textlink="">
      <xdr:nvSpPr>
        <xdr:cNvPr id="598" name="円/楕円 597"/>
        <xdr:cNvSpPr/>
      </xdr:nvSpPr>
      <xdr:spPr>
        <a:xfrm>
          <a:off x="13652500" y="97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85211</xdr:rowOff>
    </xdr:from>
    <xdr:ext cx="534377" cy="259045"/>
    <xdr:sp macro="" textlink="">
      <xdr:nvSpPr>
        <xdr:cNvPr id="599" name="テキスト ボックス 598"/>
        <xdr:cNvSpPr txBox="1"/>
      </xdr:nvSpPr>
      <xdr:spPr>
        <a:xfrm>
          <a:off x="13436111" y="98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156840</xdr:rowOff>
    </xdr:from>
    <xdr:to>
      <xdr:col>18</xdr:col>
      <xdr:colOff>492125</xdr:colOff>
      <xdr:row>57</xdr:row>
      <xdr:rowOff>86990</xdr:rowOff>
    </xdr:to>
    <xdr:sp macro="" textlink="">
      <xdr:nvSpPr>
        <xdr:cNvPr id="600" name="円/楕円 599"/>
        <xdr:cNvSpPr/>
      </xdr:nvSpPr>
      <xdr:spPr>
        <a:xfrm>
          <a:off x="12763500" y="975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78117</xdr:rowOff>
    </xdr:from>
    <xdr:ext cx="534377" cy="259045"/>
    <xdr:sp macro="" textlink="">
      <xdr:nvSpPr>
        <xdr:cNvPr id="601" name="テキスト ボックス 600"/>
        <xdr:cNvSpPr txBox="1"/>
      </xdr:nvSpPr>
      <xdr:spPr>
        <a:xfrm>
          <a:off x="12547111" y="985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7" name="テキスト ボックス 61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9" name="テキスト ボックス 61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3" name="直線コネクタ 622"/>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26"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27" name="直線コネクタ 626"/>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69862</xdr:rowOff>
    </xdr:from>
    <xdr:to>
      <xdr:col>23</xdr:col>
      <xdr:colOff>517525</xdr:colOff>
      <xdr:row>78</xdr:row>
      <xdr:rowOff>81635</xdr:rowOff>
    </xdr:to>
    <xdr:cxnSp macro="">
      <xdr:nvCxnSpPr>
        <xdr:cNvPr id="628" name="直線コネクタ 627"/>
        <xdr:cNvCxnSpPr/>
      </xdr:nvCxnSpPr>
      <xdr:spPr>
        <a:xfrm flipV="1">
          <a:off x="15481300" y="13442962"/>
          <a:ext cx="8382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29"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0" name="フローチャート : 判断 629"/>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82139</xdr:rowOff>
    </xdr:from>
    <xdr:to>
      <xdr:col>22</xdr:col>
      <xdr:colOff>365125</xdr:colOff>
      <xdr:row>78</xdr:row>
      <xdr:rowOff>81635</xdr:rowOff>
    </xdr:to>
    <xdr:cxnSp macro="">
      <xdr:nvCxnSpPr>
        <xdr:cNvPr id="631" name="直線コネクタ 630"/>
        <xdr:cNvCxnSpPr/>
      </xdr:nvCxnSpPr>
      <xdr:spPr>
        <a:xfrm>
          <a:off x="14592300" y="13283789"/>
          <a:ext cx="889000" cy="17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2" name="フローチャート : 判断 631"/>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93482</xdr:rowOff>
    </xdr:from>
    <xdr:ext cx="469744" cy="259045"/>
    <xdr:sp macro="" textlink="">
      <xdr:nvSpPr>
        <xdr:cNvPr id="633" name="テキスト ボックス 632"/>
        <xdr:cNvSpPr txBox="1"/>
      </xdr:nvSpPr>
      <xdr:spPr>
        <a:xfrm>
          <a:off x="15246427" y="131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82139</xdr:rowOff>
    </xdr:from>
    <xdr:to>
      <xdr:col>21</xdr:col>
      <xdr:colOff>161925</xdr:colOff>
      <xdr:row>77</xdr:row>
      <xdr:rowOff>169190</xdr:rowOff>
    </xdr:to>
    <xdr:cxnSp macro="">
      <xdr:nvCxnSpPr>
        <xdr:cNvPr id="634" name="直線コネクタ 633"/>
        <xdr:cNvCxnSpPr/>
      </xdr:nvCxnSpPr>
      <xdr:spPr>
        <a:xfrm flipV="1">
          <a:off x="13703300" y="13283789"/>
          <a:ext cx="889000" cy="8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5" name="フローチャート : 判断 634"/>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36" name="テキスト ボックス 635"/>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169190</xdr:rowOff>
    </xdr:from>
    <xdr:to>
      <xdr:col>19</xdr:col>
      <xdr:colOff>644525</xdr:colOff>
      <xdr:row>78</xdr:row>
      <xdr:rowOff>57907</xdr:rowOff>
    </xdr:to>
    <xdr:cxnSp macro="">
      <xdr:nvCxnSpPr>
        <xdr:cNvPr id="637" name="直線コネクタ 636"/>
        <xdr:cNvCxnSpPr/>
      </xdr:nvCxnSpPr>
      <xdr:spPr>
        <a:xfrm flipV="1">
          <a:off x="12814300" y="13370840"/>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38" name="フローチャート : 判断 637"/>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39" name="テキスト ボックス 638"/>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0" name="フローチャート : 判断 639"/>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1" name="テキスト ボックス 640"/>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19062</xdr:rowOff>
    </xdr:from>
    <xdr:to>
      <xdr:col>23</xdr:col>
      <xdr:colOff>568325</xdr:colOff>
      <xdr:row>78</xdr:row>
      <xdr:rowOff>120662</xdr:rowOff>
    </xdr:to>
    <xdr:sp macro="" textlink="">
      <xdr:nvSpPr>
        <xdr:cNvPr id="647" name="円/楕円 646"/>
        <xdr:cNvSpPr/>
      </xdr:nvSpPr>
      <xdr:spPr>
        <a:xfrm>
          <a:off x="16268700" y="1339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48"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30835</xdr:rowOff>
    </xdr:from>
    <xdr:to>
      <xdr:col>22</xdr:col>
      <xdr:colOff>415925</xdr:colOff>
      <xdr:row>78</xdr:row>
      <xdr:rowOff>132435</xdr:rowOff>
    </xdr:to>
    <xdr:sp macro="" textlink="">
      <xdr:nvSpPr>
        <xdr:cNvPr id="649" name="円/楕円 648"/>
        <xdr:cNvSpPr/>
      </xdr:nvSpPr>
      <xdr:spPr>
        <a:xfrm>
          <a:off x="15430500" y="134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123562</xdr:rowOff>
    </xdr:from>
    <xdr:ext cx="469744" cy="259045"/>
    <xdr:sp macro="" textlink="">
      <xdr:nvSpPr>
        <xdr:cNvPr id="650" name="テキスト ボックス 649"/>
        <xdr:cNvSpPr txBox="1"/>
      </xdr:nvSpPr>
      <xdr:spPr>
        <a:xfrm>
          <a:off x="15246427" y="13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31339</xdr:rowOff>
    </xdr:from>
    <xdr:to>
      <xdr:col>21</xdr:col>
      <xdr:colOff>212725</xdr:colOff>
      <xdr:row>77</xdr:row>
      <xdr:rowOff>132939</xdr:rowOff>
    </xdr:to>
    <xdr:sp macro="" textlink="">
      <xdr:nvSpPr>
        <xdr:cNvPr id="651" name="円/楕円 650"/>
        <xdr:cNvSpPr/>
      </xdr:nvSpPr>
      <xdr:spPr>
        <a:xfrm>
          <a:off x="14541500" y="13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149466</xdr:rowOff>
    </xdr:from>
    <xdr:ext cx="534377" cy="259045"/>
    <xdr:sp macro="" textlink="">
      <xdr:nvSpPr>
        <xdr:cNvPr id="652" name="テキスト ボックス 651"/>
        <xdr:cNvSpPr txBox="1"/>
      </xdr:nvSpPr>
      <xdr:spPr>
        <a:xfrm>
          <a:off x="14325111" y="1300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118390</xdr:rowOff>
    </xdr:from>
    <xdr:to>
      <xdr:col>20</xdr:col>
      <xdr:colOff>9525</xdr:colOff>
      <xdr:row>78</xdr:row>
      <xdr:rowOff>48540</xdr:rowOff>
    </xdr:to>
    <xdr:sp macro="" textlink="">
      <xdr:nvSpPr>
        <xdr:cNvPr id="653" name="円/楕円 652"/>
        <xdr:cNvSpPr/>
      </xdr:nvSpPr>
      <xdr:spPr>
        <a:xfrm>
          <a:off x="13652500" y="1332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39667</xdr:rowOff>
    </xdr:from>
    <xdr:ext cx="469744" cy="259045"/>
    <xdr:sp macro="" textlink="">
      <xdr:nvSpPr>
        <xdr:cNvPr id="654" name="テキスト ボックス 653"/>
        <xdr:cNvSpPr txBox="1"/>
      </xdr:nvSpPr>
      <xdr:spPr>
        <a:xfrm>
          <a:off x="13468427" y="1341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7107</xdr:rowOff>
    </xdr:from>
    <xdr:to>
      <xdr:col>18</xdr:col>
      <xdr:colOff>492125</xdr:colOff>
      <xdr:row>78</xdr:row>
      <xdr:rowOff>108707</xdr:rowOff>
    </xdr:to>
    <xdr:sp macro="" textlink="">
      <xdr:nvSpPr>
        <xdr:cNvPr id="655" name="円/楕円 654"/>
        <xdr:cNvSpPr/>
      </xdr:nvSpPr>
      <xdr:spPr>
        <a:xfrm>
          <a:off x="12763500" y="1338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99834</xdr:rowOff>
    </xdr:from>
    <xdr:ext cx="469744" cy="259045"/>
    <xdr:sp macro="" textlink="">
      <xdr:nvSpPr>
        <xdr:cNvPr id="656" name="テキスト ボックス 655"/>
        <xdr:cNvSpPr txBox="1"/>
      </xdr:nvSpPr>
      <xdr:spPr>
        <a:xfrm>
          <a:off x="12579427" y="1347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0" name="直線コネクタ 679"/>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1"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2" name="直線コネクタ 681"/>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3"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4" name="直線コネクタ 683"/>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35668</xdr:rowOff>
    </xdr:from>
    <xdr:to>
      <xdr:col>23</xdr:col>
      <xdr:colOff>517525</xdr:colOff>
      <xdr:row>97</xdr:row>
      <xdr:rowOff>52608</xdr:rowOff>
    </xdr:to>
    <xdr:cxnSp macro="">
      <xdr:nvCxnSpPr>
        <xdr:cNvPr id="685" name="直線コネクタ 684"/>
        <xdr:cNvCxnSpPr/>
      </xdr:nvCxnSpPr>
      <xdr:spPr>
        <a:xfrm flipV="1">
          <a:off x="15481300" y="16666318"/>
          <a:ext cx="8382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86"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87" name="フローチャート : 判断 686"/>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24344</xdr:rowOff>
    </xdr:from>
    <xdr:to>
      <xdr:col>22</xdr:col>
      <xdr:colOff>365125</xdr:colOff>
      <xdr:row>97</xdr:row>
      <xdr:rowOff>52608</xdr:rowOff>
    </xdr:to>
    <xdr:cxnSp macro="">
      <xdr:nvCxnSpPr>
        <xdr:cNvPr id="688" name="直線コネクタ 687"/>
        <xdr:cNvCxnSpPr/>
      </xdr:nvCxnSpPr>
      <xdr:spPr>
        <a:xfrm>
          <a:off x="14592300" y="16654994"/>
          <a:ext cx="889000" cy="2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89" name="フローチャート : 判断 688"/>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0" name="テキスト ボックス 689"/>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24344</xdr:rowOff>
    </xdr:from>
    <xdr:to>
      <xdr:col>21</xdr:col>
      <xdr:colOff>161925</xdr:colOff>
      <xdr:row>97</xdr:row>
      <xdr:rowOff>32026</xdr:rowOff>
    </xdr:to>
    <xdr:cxnSp macro="">
      <xdr:nvCxnSpPr>
        <xdr:cNvPr id="691" name="直線コネクタ 690"/>
        <xdr:cNvCxnSpPr/>
      </xdr:nvCxnSpPr>
      <xdr:spPr>
        <a:xfrm flipV="1">
          <a:off x="13703300" y="16654994"/>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2" name="フローチャート : 判断 691"/>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3" name="テキスト ボックス 692"/>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21011</xdr:rowOff>
    </xdr:from>
    <xdr:to>
      <xdr:col>19</xdr:col>
      <xdr:colOff>644525</xdr:colOff>
      <xdr:row>97</xdr:row>
      <xdr:rowOff>32026</xdr:rowOff>
    </xdr:to>
    <xdr:cxnSp macro="">
      <xdr:nvCxnSpPr>
        <xdr:cNvPr id="694" name="直線コネクタ 693"/>
        <xdr:cNvCxnSpPr/>
      </xdr:nvCxnSpPr>
      <xdr:spPr>
        <a:xfrm>
          <a:off x="12814300" y="16651661"/>
          <a:ext cx="889000" cy="1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5" name="フローチャート : 判断 694"/>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696" name="テキスト ボックス 695"/>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697" name="フローチャート : 判断 696"/>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698" name="テキスト ボックス 697"/>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156318</xdr:rowOff>
    </xdr:from>
    <xdr:to>
      <xdr:col>23</xdr:col>
      <xdr:colOff>568325</xdr:colOff>
      <xdr:row>97</xdr:row>
      <xdr:rowOff>86468</xdr:rowOff>
    </xdr:to>
    <xdr:sp macro="" textlink="">
      <xdr:nvSpPr>
        <xdr:cNvPr id="704" name="円/楕円 703"/>
        <xdr:cNvSpPr/>
      </xdr:nvSpPr>
      <xdr:spPr>
        <a:xfrm>
          <a:off x="16268700" y="166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7745</xdr:rowOff>
    </xdr:from>
    <xdr:ext cx="534377" cy="259045"/>
    <xdr:sp macro="" textlink="">
      <xdr:nvSpPr>
        <xdr:cNvPr id="705" name="公債費該当値テキスト"/>
        <xdr:cNvSpPr txBox="1"/>
      </xdr:nvSpPr>
      <xdr:spPr>
        <a:xfrm>
          <a:off x="16370300" y="164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92,305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1808</xdr:rowOff>
    </xdr:from>
    <xdr:to>
      <xdr:col>22</xdr:col>
      <xdr:colOff>415925</xdr:colOff>
      <xdr:row>97</xdr:row>
      <xdr:rowOff>103408</xdr:rowOff>
    </xdr:to>
    <xdr:sp macro="" textlink="">
      <xdr:nvSpPr>
        <xdr:cNvPr id="706" name="円/楕円 705"/>
        <xdr:cNvSpPr/>
      </xdr:nvSpPr>
      <xdr:spPr>
        <a:xfrm>
          <a:off x="15430500" y="1663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119935</xdr:rowOff>
    </xdr:from>
    <xdr:ext cx="534377" cy="259045"/>
    <xdr:sp macro="" textlink="">
      <xdr:nvSpPr>
        <xdr:cNvPr id="707" name="テキスト ボックス 706"/>
        <xdr:cNvSpPr txBox="1"/>
      </xdr:nvSpPr>
      <xdr:spPr>
        <a:xfrm>
          <a:off x="15214111" y="164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144994</xdr:rowOff>
    </xdr:from>
    <xdr:to>
      <xdr:col>21</xdr:col>
      <xdr:colOff>212725</xdr:colOff>
      <xdr:row>97</xdr:row>
      <xdr:rowOff>75144</xdr:rowOff>
    </xdr:to>
    <xdr:sp macro="" textlink="">
      <xdr:nvSpPr>
        <xdr:cNvPr id="708" name="円/楕円 707"/>
        <xdr:cNvSpPr/>
      </xdr:nvSpPr>
      <xdr:spPr>
        <a:xfrm>
          <a:off x="14541500" y="166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91671</xdr:rowOff>
    </xdr:from>
    <xdr:ext cx="534377" cy="259045"/>
    <xdr:sp macro="" textlink="">
      <xdr:nvSpPr>
        <xdr:cNvPr id="709" name="テキスト ボックス 708"/>
        <xdr:cNvSpPr txBox="1"/>
      </xdr:nvSpPr>
      <xdr:spPr>
        <a:xfrm>
          <a:off x="14325111" y="1637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95,277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152676</xdr:rowOff>
    </xdr:from>
    <xdr:to>
      <xdr:col>20</xdr:col>
      <xdr:colOff>9525</xdr:colOff>
      <xdr:row>97</xdr:row>
      <xdr:rowOff>82826</xdr:rowOff>
    </xdr:to>
    <xdr:sp macro="" textlink="">
      <xdr:nvSpPr>
        <xdr:cNvPr id="710" name="円/楕円 709"/>
        <xdr:cNvSpPr/>
      </xdr:nvSpPr>
      <xdr:spPr>
        <a:xfrm>
          <a:off x="13652500" y="166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99353</xdr:rowOff>
    </xdr:from>
    <xdr:ext cx="534377" cy="259045"/>
    <xdr:sp macro="" textlink="">
      <xdr:nvSpPr>
        <xdr:cNvPr id="711" name="テキスト ボックス 710"/>
        <xdr:cNvSpPr txBox="1"/>
      </xdr:nvSpPr>
      <xdr:spPr>
        <a:xfrm>
          <a:off x="13436111" y="1638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141661</xdr:rowOff>
    </xdr:from>
    <xdr:to>
      <xdr:col>18</xdr:col>
      <xdr:colOff>492125</xdr:colOff>
      <xdr:row>97</xdr:row>
      <xdr:rowOff>71811</xdr:rowOff>
    </xdr:to>
    <xdr:sp macro="" textlink="">
      <xdr:nvSpPr>
        <xdr:cNvPr id="712" name="円/楕円 711"/>
        <xdr:cNvSpPr/>
      </xdr:nvSpPr>
      <xdr:spPr>
        <a:xfrm>
          <a:off x="12763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88338</xdr:rowOff>
    </xdr:from>
    <xdr:ext cx="534377" cy="259045"/>
    <xdr:sp macro="" textlink="">
      <xdr:nvSpPr>
        <xdr:cNvPr id="713" name="テキスト ボックス 712"/>
        <xdr:cNvSpPr txBox="1"/>
      </xdr:nvSpPr>
      <xdr:spPr>
        <a:xfrm>
          <a:off x="12547111" y="163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5" name="直線コネクタ 734"/>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36"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38"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39" name="直線コネクタ 738"/>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1"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2" name="フローチャート : 判断 741"/>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4" name="フローチャート : 判断 743"/>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5" name="テキスト ボックス 744"/>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47" name="フローチャート : 判断 746"/>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48" name="テキスト ボックス 747"/>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0" name="フローチャート : 判断 749"/>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1" name="テキスト ボックス 750"/>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2" name="フローチャート : 判断 751"/>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3" name="テキスト ボックス 752"/>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9" name="円/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0"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1" name="円/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2" name="テキスト ボックス 76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3" name="円/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4" name="テキスト ボックス 76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5" name="円/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6" name="テキスト ボックス 76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7" name="円/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8" name="テキスト ボックス 76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2" name="テキスト ボックス 78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4" name="テキスト ボックス 78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6" name="テキスト ボックス 78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88" name="テキスト ボックス 78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0" name="テキスト ボックス 78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2" name="直線コネクタ 791"/>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3"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5"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796" name="直線コネクタ 795"/>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798"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799" name="フローチャート : 判断 79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1" name="フローチャート : 判断 800"/>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2" name="テキスト ボックス 801"/>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4" name="フローチャート : 判断 803"/>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5" name="テキスト ボックス 804"/>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07" name="フローチャート : 判断 806"/>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08" name="テキスト ボックス 807"/>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09" name="フローチャート : 判断 808"/>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0" name="テキスト ボックス 809"/>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17"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9" name="テキスト ボックス 81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3" name="テキスト ボックス 82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5" name="テキスト ボックス 82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住民一人当たりのコストとしては、本市の状況としては衛生費</a:t>
          </a:r>
          <a:r>
            <a:rPr kumimoji="1" lang="ja-JP" altLang="en-US" sz="1100">
              <a:solidFill>
                <a:schemeClr val="dk1"/>
              </a:solidFill>
              <a:effectLst/>
              <a:latin typeface="+mn-lt"/>
              <a:ea typeface="+mn-ea"/>
              <a:cs typeface="+mn-cs"/>
            </a:rPr>
            <a:t>、土木費及び</a:t>
          </a:r>
          <a:r>
            <a:rPr kumimoji="1" lang="ja-JP" altLang="ja-JP" sz="1100">
              <a:solidFill>
                <a:schemeClr val="dk1"/>
              </a:solidFill>
              <a:effectLst/>
              <a:latin typeface="+mn-lt"/>
              <a:ea typeface="+mn-ea"/>
              <a:cs typeface="+mn-cs"/>
            </a:rPr>
            <a:t>消防費を除いてはほぼ類似団体の平均値と同様の数値で推移している。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南和広域医療企業団における病院新設事業に伴う負担金増加によるもの（平成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億円）</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やまと広域</a:t>
          </a:r>
          <a:r>
            <a:rPr kumimoji="1" lang="ja-JP" altLang="en-US" sz="1100">
              <a:solidFill>
                <a:schemeClr val="dk1"/>
              </a:solidFill>
              <a:effectLst/>
              <a:latin typeface="+mn-lt"/>
              <a:ea typeface="+mn-ea"/>
              <a:cs typeface="+mn-cs"/>
            </a:rPr>
            <a:t>環境</a:t>
          </a:r>
          <a:r>
            <a:rPr kumimoji="1" lang="ja-JP" altLang="ja-JP" sz="1100">
              <a:solidFill>
                <a:schemeClr val="dk1"/>
              </a:solidFill>
              <a:effectLst/>
              <a:latin typeface="+mn-lt"/>
              <a:ea typeface="+mn-ea"/>
              <a:cs typeface="+mn-cs"/>
            </a:rPr>
            <a:t>衛生事務組合における広域塵芥処理施設建設に伴う負担金増加によるもの（平成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億円）</a:t>
          </a:r>
          <a:endParaRPr lang="ja-JP" altLang="ja-JP">
            <a:effectLst/>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五條市総合体育館整備事業（平成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・（消防費）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消防庁舎建設事業に伴う建設事業費（平成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億円）</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防災行政無線整備事業</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億円）</a:t>
          </a:r>
          <a:endParaRPr lang="ja-JP" altLang="ja-JP" sz="1400">
            <a:effectLst/>
          </a:endParaRPr>
        </a:p>
        <a:p>
          <a:pPr eaLnBrk="1" fontAlgn="auto" latinLnBrk="0" hangingPunct="1"/>
          <a:endParaRPr lang="ja-JP" altLang="ja-JP" sz="1400">
            <a:effectLst/>
          </a:endParaRPr>
        </a:p>
        <a:p>
          <a:pPr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合併後の</a:t>
          </a:r>
          <a:r>
            <a:rPr lang="ja-JP" altLang="ja-JP" sz="1100" b="0" i="0" baseline="0">
              <a:solidFill>
                <a:schemeClr val="dk1"/>
              </a:solidFill>
              <a:effectLst/>
              <a:latin typeface="+mn-lt"/>
              <a:ea typeface="+mn-ea"/>
              <a:cs typeface="+mn-cs"/>
            </a:rPr>
            <a:t>行財政改革の成果として主に人件費、公債費が減少したこと、普通交付税等が一定程度確保されたこと等</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実質収支</a:t>
          </a:r>
          <a:r>
            <a:rPr lang="ja-JP" altLang="en-US" sz="1100" b="0" i="0" baseline="0">
              <a:solidFill>
                <a:schemeClr val="dk1"/>
              </a:solidFill>
              <a:effectLst/>
              <a:latin typeface="+mn-lt"/>
              <a:ea typeface="+mn-ea"/>
              <a:cs typeface="+mn-cs"/>
            </a:rPr>
            <a:t>額は黒字で推移しており</a:t>
          </a:r>
          <a:r>
            <a:rPr lang="ja-JP" altLang="ja-JP" sz="1100" b="0" i="0" baseline="0">
              <a:solidFill>
                <a:schemeClr val="dk1"/>
              </a:solidFill>
              <a:effectLst/>
              <a:latin typeface="+mn-lt"/>
              <a:ea typeface="+mn-ea"/>
              <a:cs typeface="+mn-cs"/>
            </a:rPr>
            <a:t>、財政調整基金を取り崩すことなく</a:t>
          </a:r>
          <a:r>
            <a:rPr lang="ja-JP" altLang="en-US" sz="1100" b="0" i="0" baseline="0">
              <a:solidFill>
                <a:schemeClr val="dk1"/>
              </a:solidFill>
              <a:effectLst/>
              <a:latin typeface="+mn-lt"/>
              <a:ea typeface="+mn-ea"/>
              <a:cs typeface="+mn-cs"/>
            </a:rPr>
            <a:t>基金残高も</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している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普通交付税において合併算定替えの縮減が開始となり、実質単年度収支はマイナスとなった。</a:t>
          </a:r>
          <a:r>
            <a:rPr lang="ja-JP" altLang="ja-JP" sz="1100" b="0" i="0" baseline="0">
              <a:solidFill>
                <a:schemeClr val="dk1"/>
              </a:solidFill>
              <a:effectLst/>
              <a:latin typeface="+mn-lt"/>
              <a:ea typeface="+mn-ea"/>
              <a:cs typeface="+mn-cs"/>
            </a:rPr>
            <a:t>今後において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社会保障関係費等の増加、市税減少に加え、普通交付税合併算定替</a:t>
          </a:r>
          <a:r>
            <a:rPr lang="ja-JP" altLang="en-US" sz="1100" b="0" i="0" baseline="0">
              <a:solidFill>
                <a:schemeClr val="dk1"/>
              </a:solidFill>
              <a:effectLst/>
              <a:latin typeface="+mn-lt"/>
              <a:ea typeface="+mn-ea"/>
              <a:cs typeface="+mn-cs"/>
            </a:rPr>
            <a:t>え</a:t>
          </a:r>
          <a:r>
            <a:rPr lang="ja-JP" altLang="ja-JP" sz="1100" b="0" i="0" baseline="0">
              <a:solidFill>
                <a:schemeClr val="dk1"/>
              </a:solidFill>
              <a:effectLst/>
              <a:latin typeface="+mn-lt"/>
              <a:ea typeface="+mn-ea"/>
              <a:cs typeface="+mn-cs"/>
            </a:rPr>
            <a:t>の縮減</a:t>
          </a:r>
          <a:r>
            <a:rPr lang="ja-JP" altLang="en-US" sz="1100" b="0" i="0" baseline="0">
              <a:solidFill>
                <a:schemeClr val="dk1"/>
              </a:solidFill>
              <a:effectLst/>
              <a:latin typeface="+mn-lt"/>
              <a:ea typeface="+mn-ea"/>
              <a:cs typeface="+mn-cs"/>
            </a:rPr>
            <a:t>が進むことからも</a:t>
          </a:r>
          <a:r>
            <a:rPr lang="ja-JP" altLang="ja-JP" sz="1100" b="0" i="0" baseline="0">
              <a:solidFill>
                <a:schemeClr val="dk1"/>
              </a:solidFill>
              <a:effectLst/>
              <a:latin typeface="+mn-lt"/>
              <a:ea typeface="+mn-ea"/>
              <a:cs typeface="+mn-cs"/>
            </a:rPr>
            <a:t>、さらに厳しい状況</a:t>
          </a:r>
          <a:r>
            <a:rPr lang="ja-JP" altLang="en-US" sz="1100" b="0" i="0" baseline="0">
              <a:solidFill>
                <a:schemeClr val="dk1"/>
              </a:solidFill>
              <a:effectLst/>
              <a:latin typeface="+mn-lt"/>
              <a:ea typeface="+mn-ea"/>
              <a:cs typeface="+mn-cs"/>
            </a:rPr>
            <a:t>が想定される</a:t>
          </a:r>
          <a:r>
            <a:rPr lang="ja-JP" altLang="ja-JP" sz="1100" b="0" i="0" baseline="0">
              <a:solidFill>
                <a:schemeClr val="dk1"/>
              </a:solidFill>
              <a:effectLst/>
              <a:latin typeface="+mn-lt"/>
              <a:ea typeface="+mn-ea"/>
              <a:cs typeface="+mn-cs"/>
            </a:rPr>
            <a:t>ため、</a:t>
          </a:r>
          <a:r>
            <a:rPr lang="ja-JP" altLang="en-US" sz="1100" b="0" i="0" baseline="0">
              <a:solidFill>
                <a:schemeClr val="dk1"/>
              </a:solidFill>
              <a:effectLst/>
              <a:latin typeface="+mn-lt"/>
              <a:ea typeface="+mn-ea"/>
              <a:cs typeface="+mn-cs"/>
            </a:rPr>
            <a:t>更なる</a:t>
          </a:r>
          <a:r>
            <a:rPr lang="ja-JP" altLang="ja-JP" sz="1100" b="0" i="0" baseline="0">
              <a:solidFill>
                <a:schemeClr val="dk1"/>
              </a:solidFill>
              <a:effectLst/>
              <a:latin typeface="+mn-lt"/>
              <a:ea typeface="+mn-ea"/>
              <a:cs typeface="+mn-cs"/>
            </a:rPr>
            <a:t>歳出の徹底した見直しと行政の効率化、地方税の徴収強化等</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歳入</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確保し財政基盤の強化に努める。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奈良県五條市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連結実質赤字比率については、全会計において黒字もしくは収支均衡となって</a:t>
          </a:r>
          <a:r>
            <a:rPr lang="ja-JP" altLang="en-US" sz="1100" b="0" i="0" baseline="0">
              <a:solidFill>
                <a:schemeClr val="dk1"/>
              </a:solidFill>
              <a:effectLst/>
              <a:latin typeface="+mn-lt"/>
              <a:ea typeface="+mn-ea"/>
              <a:cs typeface="+mn-cs"/>
            </a:rPr>
            <a:t>いる。しかしながら、</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年度は主に一般会計における前年度歳計剰余金の基金積立てによる実質収支の大幅減（約</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億円）により大きく減少</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年度も同様に、一般会計において前年度余剰金の基金積立により実質収支は減少（約</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億円）している。平成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年度においては、一般会計の</a:t>
          </a:r>
          <a:r>
            <a:rPr lang="ja-JP" altLang="en-US" sz="1100" b="0" i="0" baseline="0">
              <a:solidFill>
                <a:schemeClr val="dk1"/>
              </a:solidFill>
              <a:effectLst/>
              <a:latin typeface="+mn-lt"/>
              <a:ea typeface="+mn-ea"/>
              <a:cs typeface="+mn-cs"/>
            </a:rPr>
            <a:t>実質</a:t>
          </a:r>
          <a:r>
            <a:rPr lang="ja-JP" altLang="ja-JP" sz="1100" b="0" i="0" baseline="0">
              <a:solidFill>
                <a:schemeClr val="dk1"/>
              </a:solidFill>
              <a:effectLst/>
              <a:latin typeface="+mn-lt"/>
              <a:ea typeface="+mn-ea"/>
              <a:cs typeface="+mn-cs"/>
            </a:rPr>
            <a:t>収支（</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億円）を含めて、全会計で黒字もしくは収支均衡となってはいるものの、国保特別会計、簡易水道特別会計、下水道事業特別会計等には赤字補填としての繰出を行っており、その一般会計負担の軽減・抑制が課題となっている。今後も、継続して公営企業に係る整備事業の抑制・効率化及び維持管理経費の節減を徹底、また公営</a:t>
          </a:r>
          <a:r>
            <a:rPr lang="ja-JP" altLang="en-US" sz="1100" b="0" i="0" baseline="0">
              <a:solidFill>
                <a:schemeClr val="dk1"/>
              </a:solidFill>
              <a:effectLst/>
              <a:latin typeface="+mn-lt"/>
              <a:ea typeface="+mn-ea"/>
              <a:cs typeface="+mn-cs"/>
            </a:rPr>
            <a:t>企業</a:t>
          </a:r>
          <a:r>
            <a:rPr lang="ja-JP" altLang="ja-JP" sz="1100" b="0" i="0" baseline="0">
              <a:solidFill>
                <a:schemeClr val="dk1"/>
              </a:solidFill>
              <a:effectLst/>
              <a:latin typeface="+mn-lt"/>
              <a:ea typeface="+mn-ea"/>
              <a:cs typeface="+mn-cs"/>
            </a:rPr>
            <a:t>会計についても自主財源の確保や事務事業の効率化等による収支改善に努め、一般会計からの繰出金の縮減・抑制を図る。また、一般会計においても、今後は普通交付税を含めた一般財源の確保が厳しい状況となっていく見込みであるため、引き続き歳出の徹底的な見直しと行政や事業の効率化、地方税の徴収強化等により歳入を確保し財政基盤の強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20907634</v>
      </c>
      <c r="BO4" s="381"/>
      <c r="BP4" s="381"/>
      <c r="BQ4" s="381"/>
      <c r="BR4" s="381"/>
      <c r="BS4" s="381"/>
      <c r="BT4" s="381"/>
      <c r="BU4" s="382"/>
      <c r="BV4" s="380">
        <v>21310500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3.5</v>
      </c>
      <c r="CU4" s="387"/>
      <c r="CV4" s="387"/>
      <c r="CW4" s="387"/>
      <c r="CX4" s="387"/>
      <c r="CY4" s="387"/>
      <c r="CZ4" s="387"/>
      <c r="DA4" s="388"/>
      <c r="DB4" s="386">
        <v>5.4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20421678</v>
      </c>
      <c r="BO5" s="418"/>
      <c r="BP5" s="418"/>
      <c r="BQ5" s="418"/>
      <c r="BR5" s="418"/>
      <c r="BS5" s="418"/>
      <c r="BT5" s="418"/>
      <c r="BU5" s="419"/>
      <c r="BV5" s="417">
        <v>20640849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96.9</v>
      </c>
      <c r="CU5" s="415"/>
      <c r="CV5" s="415"/>
      <c r="CW5" s="415"/>
      <c r="CX5" s="415"/>
      <c r="CY5" s="415"/>
      <c r="CZ5" s="415"/>
      <c r="DA5" s="416"/>
      <c r="DB5" s="414">
        <v>92.8</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485956</v>
      </c>
      <c r="BO6" s="418"/>
      <c r="BP6" s="418"/>
      <c r="BQ6" s="418"/>
      <c r="BR6" s="418"/>
      <c r="BS6" s="418"/>
      <c r="BT6" s="418"/>
      <c r="BU6" s="419"/>
      <c r="BV6" s="417">
        <v>669651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101.7</v>
      </c>
      <c r="CU6" s="455"/>
      <c r="CV6" s="455"/>
      <c r="CW6" s="455"/>
      <c r="CX6" s="455"/>
      <c r="CY6" s="455"/>
      <c r="CZ6" s="455"/>
      <c r="DA6" s="456"/>
      <c r="DB6" s="454">
        <v>98.3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100869</v>
      </c>
      <c r="BO7" s="418"/>
      <c r="BP7" s="418"/>
      <c r="BQ7" s="418"/>
      <c r="BR7" s="418"/>
      <c r="BS7" s="418"/>
      <c r="BT7" s="418"/>
      <c r="BU7" s="419"/>
      <c r="BV7" s="417">
        <v>63946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10856228</v>
      </c>
      <c r="CU7" s="418"/>
      <c r="CV7" s="418"/>
      <c r="CW7" s="418"/>
      <c r="CX7" s="418"/>
      <c r="CY7" s="418"/>
      <c r="CZ7" s="418"/>
      <c r="DA7" s="419"/>
      <c r="DB7" s="417">
        <v>11123308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385087</v>
      </c>
      <c r="BO8" s="418"/>
      <c r="BP8" s="418"/>
      <c r="BQ8" s="418"/>
      <c r="BR8" s="418"/>
      <c r="BS8" s="418"/>
      <c r="BT8" s="418"/>
      <c r="BU8" s="419"/>
      <c r="BV8" s="417">
        <v>605705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0.35</v>
      </c>
      <c r="CU8" s="458"/>
      <c r="CV8" s="458"/>
      <c r="CW8" s="458"/>
      <c r="CX8" s="458"/>
      <c r="CY8" s="458"/>
      <c r="CZ8" s="458"/>
      <c r="DA8" s="459"/>
      <c r="DB8" s="457">
        <v>0.35</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30997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-220618</v>
      </c>
      <c r="BO9" s="418"/>
      <c r="BP9" s="418"/>
      <c r="BQ9" s="418"/>
      <c r="BR9" s="418"/>
      <c r="BS9" s="418"/>
      <c r="BT9" s="418"/>
      <c r="BU9" s="419"/>
      <c r="BV9" s="417">
        <v>275696</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22.7</v>
      </c>
      <c r="CU9" s="415"/>
      <c r="CV9" s="415"/>
      <c r="CW9" s="415"/>
      <c r="CX9" s="415"/>
      <c r="CY9" s="415"/>
      <c r="CZ9" s="415"/>
      <c r="DA9" s="416"/>
      <c r="DB9" s="414">
        <v>21.3</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34460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300</v>
      </c>
      <c r="BO10" s="418"/>
      <c r="BP10" s="418"/>
      <c r="BQ10" s="418"/>
      <c r="BR10" s="418"/>
      <c r="BS10" s="418"/>
      <c r="BT10" s="418"/>
      <c r="BU10" s="419"/>
      <c r="BV10" s="417">
        <v>1300</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25300</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31911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31638</v>
      </c>
      <c r="S13" s="499"/>
      <c r="T13" s="499"/>
      <c r="U13" s="499"/>
      <c r="V13" s="500"/>
      <c r="W13" s="433" t="s">
        <v>125</v>
      </c>
      <c r="X13" s="434"/>
      <c r="Y13" s="434"/>
      <c r="Z13" s="434"/>
      <c r="AA13" s="434"/>
      <c r="AB13" s="424"/>
      <c r="AC13" s="468">
        <v>2252</v>
      </c>
      <c r="AD13" s="469"/>
      <c r="AE13" s="469"/>
      <c r="AF13" s="469"/>
      <c r="AG13" s="508"/>
      <c r="AH13" s="468">
        <v>2156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-220318</v>
      </c>
      <c r="BO13" s="418"/>
      <c r="BP13" s="418"/>
      <c r="BQ13" s="418"/>
      <c r="BR13" s="418"/>
      <c r="BS13" s="418"/>
      <c r="BT13" s="418"/>
      <c r="BU13" s="419"/>
      <c r="BV13" s="417">
        <v>302296</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13.9</v>
      </c>
      <c r="CU13" s="415"/>
      <c r="CV13" s="415"/>
      <c r="CW13" s="415"/>
      <c r="CX13" s="415"/>
      <c r="CY13" s="415"/>
      <c r="CZ13" s="415"/>
      <c r="DA13" s="416"/>
      <c r="DB13" s="414">
        <v>14.1</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32576</v>
      </c>
      <c r="S14" s="499"/>
      <c r="T14" s="499"/>
      <c r="U14" s="499"/>
      <c r="V14" s="500"/>
      <c r="W14" s="407"/>
      <c r="X14" s="408"/>
      <c r="Y14" s="408"/>
      <c r="Z14" s="408"/>
      <c r="AA14" s="408"/>
      <c r="AB14" s="397"/>
      <c r="AC14" s="501">
        <v>15.7</v>
      </c>
      <c r="AD14" s="502"/>
      <c r="AE14" s="502"/>
      <c r="AF14" s="502"/>
      <c r="AG14" s="503"/>
      <c r="AH14" s="501">
        <v>14.7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126</v>
      </c>
      <c r="CU14" s="513"/>
      <c r="CV14" s="513"/>
      <c r="CW14" s="513"/>
      <c r="CX14" s="513"/>
      <c r="CY14" s="513"/>
      <c r="CZ14" s="513"/>
      <c r="DA14" s="514"/>
      <c r="DB14" s="512">
        <v>119.7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32346</v>
      </c>
      <c r="S15" s="499"/>
      <c r="T15" s="499"/>
      <c r="U15" s="499"/>
      <c r="V15" s="500"/>
      <c r="W15" s="433" t="s">
        <v>132</v>
      </c>
      <c r="X15" s="434"/>
      <c r="Y15" s="434"/>
      <c r="Z15" s="434"/>
      <c r="AA15" s="434"/>
      <c r="AB15" s="424"/>
      <c r="AC15" s="468">
        <v>3589</v>
      </c>
      <c r="AD15" s="469"/>
      <c r="AE15" s="469"/>
      <c r="AF15" s="469"/>
      <c r="AG15" s="508"/>
      <c r="AH15" s="468">
        <v>3681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3219250</v>
      </c>
      <c r="BO15" s="381"/>
      <c r="BP15" s="381"/>
      <c r="BQ15" s="381"/>
      <c r="BR15" s="381"/>
      <c r="BS15" s="381"/>
      <c r="BT15" s="381"/>
      <c r="BU15" s="382"/>
      <c r="BV15" s="380">
        <v>3106088</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25</v>
      </c>
      <c r="AD16" s="502"/>
      <c r="AE16" s="502"/>
      <c r="AF16" s="502"/>
      <c r="AG16" s="503"/>
      <c r="AH16" s="501">
        <v>25</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9061900</v>
      </c>
      <c r="BO16" s="418"/>
      <c r="BP16" s="418"/>
      <c r="BQ16" s="418"/>
      <c r="BR16" s="418"/>
      <c r="BS16" s="418"/>
      <c r="BT16" s="418"/>
      <c r="BU16" s="419"/>
      <c r="BV16" s="417">
        <v>8955144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8538</v>
      </c>
      <c r="AD17" s="469"/>
      <c r="AE17" s="469"/>
      <c r="AF17" s="469"/>
      <c r="AG17" s="508"/>
      <c r="AH17" s="468">
        <v>8876</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4066632</v>
      </c>
      <c r="BO17" s="418"/>
      <c r="BP17" s="418"/>
      <c r="BQ17" s="418"/>
      <c r="BR17" s="418"/>
      <c r="BS17" s="418"/>
      <c r="BT17" s="418"/>
      <c r="BU17" s="419"/>
      <c r="BV17" s="417">
        <v>3909835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292.02</v>
      </c>
      <c r="M18" s="530"/>
      <c r="N18" s="530"/>
      <c r="O18" s="530"/>
      <c r="P18" s="530"/>
      <c r="Q18" s="530"/>
      <c r="R18" s="531"/>
      <c r="S18" s="531"/>
      <c r="T18" s="531"/>
      <c r="U18" s="531"/>
      <c r="V18" s="532"/>
      <c r="W18" s="435"/>
      <c r="X18" s="436"/>
      <c r="Y18" s="436"/>
      <c r="Z18" s="436"/>
      <c r="AA18" s="436"/>
      <c r="AB18" s="427"/>
      <c r="AC18" s="533">
        <v>59.4</v>
      </c>
      <c r="AD18" s="534"/>
      <c r="AE18" s="534"/>
      <c r="AF18" s="534"/>
      <c r="AG18" s="535"/>
      <c r="AH18" s="533">
        <v>60.3</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10556898</v>
      </c>
      <c r="BO18" s="418"/>
      <c r="BP18" s="418"/>
      <c r="BQ18" s="418"/>
      <c r="BR18" s="418"/>
      <c r="BS18" s="418"/>
      <c r="BT18" s="418"/>
      <c r="BU18" s="419"/>
      <c r="BV18" s="417">
        <v>10564163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106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12757917</v>
      </c>
      <c r="BO19" s="418"/>
      <c r="BP19" s="418"/>
      <c r="BQ19" s="418"/>
      <c r="BR19" s="418"/>
      <c r="BS19" s="418"/>
      <c r="BT19" s="418"/>
      <c r="BU19" s="419"/>
      <c r="BV19" s="417">
        <v>13234383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11199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26440362</v>
      </c>
      <c r="BO23" s="418"/>
      <c r="BP23" s="418"/>
      <c r="BQ23" s="418"/>
      <c r="BR23" s="418"/>
      <c r="BS23" s="418"/>
      <c r="BT23" s="418"/>
      <c r="BU23" s="419"/>
      <c r="BV23" s="417">
        <v>25250304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8110</v>
      </c>
      <c r="R24" s="469"/>
      <c r="S24" s="469"/>
      <c r="T24" s="469"/>
      <c r="U24" s="469"/>
      <c r="V24" s="508"/>
      <c r="W24" s="563"/>
      <c r="X24" s="551"/>
      <c r="Y24" s="552"/>
      <c r="Z24" s="467" t="s">
        <v>156</v>
      </c>
      <c r="AA24" s="447"/>
      <c r="AB24" s="447"/>
      <c r="AC24" s="447"/>
      <c r="AD24" s="447"/>
      <c r="AE24" s="447"/>
      <c r="AF24" s="447"/>
      <c r="AG24" s="448"/>
      <c r="AH24" s="468">
        <v>348</v>
      </c>
      <c r="AI24" s="469"/>
      <c r="AJ24" s="469"/>
      <c r="AK24" s="469"/>
      <c r="AL24" s="508"/>
      <c r="AM24" s="468">
        <v>1059660</v>
      </c>
      <c r="AN24" s="469"/>
      <c r="AO24" s="469"/>
      <c r="AP24" s="469"/>
      <c r="AQ24" s="469"/>
      <c r="AR24" s="508"/>
      <c r="AS24" s="468">
        <v>3045</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20133892</v>
      </c>
      <c r="BO24" s="418"/>
      <c r="BP24" s="418"/>
      <c r="BQ24" s="418"/>
      <c r="BR24" s="418"/>
      <c r="BS24" s="418"/>
      <c r="BT24" s="418"/>
      <c r="BU24" s="419"/>
      <c r="BV24" s="417">
        <v>18058678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6840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2530730</v>
      </c>
      <c r="BO25" s="381"/>
      <c r="BP25" s="381"/>
      <c r="BQ25" s="381"/>
      <c r="BR25" s="381"/>
      <c r="BS25" s="381"/>
      <c r="BT25" s="381"/>
      <c r="BU25" s="382"/>
      <c r="BV25" s="380">
        <v>1289421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6060</v>
      </c>
      <c r="R26" s="469"/>
      <c r="S26" s="469"/>
      <c r="T26" s="469"/>
      <c r="U26" s="469"/>
      <c r="V26" s="508"/>
      <c r="W26" s="563"/>
      <c r="X26" s="551"/>
      <c r="Y26" s="552"/>
      <c r="Z26" s="467" t="s">
        <v>162</v>
      </c>
      <c r="AA26" s="573"/>
      <c r="AB26" s="573"/>
      <c r="AC26" s="573"/>
      <c r="AD26" s="573"/>
      <c r="AE26" s="573"/>
      <c r="AF26" s="573"/>
      <c r="AG26" s="574"/>
      <c r="AH26" s="468">
        <v>19</v>
      </c>
      <c r="AI26" s="469"/>
      <c r="AJ26" s="469"/>
      <c r="AK26" s="469"/>
      <c r="AL26" s="508"/>
      <c r="AM26" s="468">
        <v>60743</v>
      </c>
      <c r="AN26" s="469"/>
      <c r="AO26" s="469"/>
      <c r="AP26" s="469"/>
      <c r="AQ26" s="469"/>
      <c r="AR26" s="508"/>
      <c r="AS26" s="468">
        <v>3197</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5380</v>
      </c>
      <c r="R27" s="469"/>
      <c r="S27" s="469"/>
      <c r="T27" s="469"/>
      <c r="U27" s="469"/>
      <c r="V27" s="508"/>
      <c r="W27" s="563"/>
      <c r="X27" s="551"/>
      <c r="Y27" s="552"/>
      <c r="Z27" s="467" t="s">
        <v>165</v>
      </c>
      <c r="AA27" s="447"/>
      <c r="AB27" s="447"/>
      <c r="AC27" s="447"/>
      <c r="AD27" s="447"/>
      <c r="AE27" s="447"/>
      <c r="AF27" s="447"/>
      <c r="AG27" s="448"/>
      <c r="AH27" s="468">
        <v>8</v>
      </c>
      <c r="AI27" s="469"/>
      <c r="AJ27" s="469"/>
      <c r="AK27" s="469"/>
      <c r="AL27" s="508"/>
      <c r="AM27" s="468">
        <v>24760</v>
      </c>
      <c r="AN27" s="469"/>
      <c r="AO27" s="469"/>
      <c r="AP27" s="469"/>
      <c r="AQ27" s="469"/>
      <c r="AR27" s="508"/>
      <c r="AS27" s="468">
        <v>3095</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633297</v>
      </c>
      <c r="BO27" s="587"/>
      <c r="BP27" s="587"/>
      <c r="BQ27" s="587"/>
      <c r="BR27" s="587"/>
      <c r="BS27" s="587"/>
      <c r="BT27" s="587"/>
      <c r="BU27" s="588"/>
      <c r="BV27" s="586">
        <v>633297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4690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2946998</v>
      </c>
      <c r="BO28" s="381"/>
      <c r="BP28" s="381"/>
      <c r="BQ28" s="381"/>
      <c r="BR28" s="381"/>
      <c r="BS28" s="381"/>
      <c r="BT28" s="381"/>
      <c r="BU28" s="382"/>
      <c r="BV28" s="380">
        <v>2546698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10</v>
      </c>
      <c r="M29" s="469"/>
      <c r="N29" s="469"/>
      <c r="O29" s="469"/>
      <c r="P29" s="508"/>
      <c r="Q29" s="468">
        <v>4180</v>
      </c>
      <c r="R29" s="469"/>
      <c r="S29" s="469"/>
      <c r="T29" s="469"/>
      <c r="U29" s="469"/>
      <c r="V29" s="508"/>
      <c r="W29" s="564"/>
      <c r="X29" s="565"/>
      <c r="Y29" s="566"/>
      <c r="Z29" s="467" t="s">
        <v>172</v>
      </c>
      <c r="AA29" s="447"/>
      <c r="AB29" s="447"/>
      <c r="AC29" s="447"/>
      <c r="AD29" s="447"/>
      <c r="AE29" s="447"/>
      <c r="AF29" s="447"/>
      <c r="AG29" s="448"/>
      <c r="AH29" s="468">
        <v>356</v>
      </c>
      <c r="AI29" s="469"/>
      <c r="AJ29" s="469"/>
      <c r="AK29" s="469"/>
      <c r="AL29" s="508"/>
      <c r="AM29" s="468">
        <v>1084420</v>
      </c>
      <c r="AN29" s="469"/>
      <c r="AO29" s="469"/>
      <c r="AP29" s="469"/>
      <c r="AQ29" s="469"/>
      <c r="AR29" s="508"/>
      <c r="AS29" s="468">
        <v>3046</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296834</v>
      </c>
      <c r="BO29" s="418"/>
      <c r="BP29" s="418"/>
      <c r="BQ29" s="418"/>
      <c r="BR29" s="418"/>
      <c r="BS29" s="418"/>
      <c r="BT29" s="418"/>
      <c r="BU29" s="419"/>
      <c r="BV29" s="417">
        <v>296734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2405579</v>
      </c>
      <c r="BO30" s="587"/>
      <c r="BP30" s="587"/>
      <c r="BQ30" s="587"/>
      <c r="BR30" s="587"/>
      <c r="BS30" s="587"/>
      <c r="BT30" s="587"/>
      <c r="BU30" s="588"/>
      <c r="BV30" s="586">
        <v>2367394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奈良県市町村総合事務組合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大塔ふるさとセンター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大塔診療所特別会計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奈良広域水質検査センター組合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五條市土地開発公社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墓地事業特別会計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10</v>
      </c>
      <c r="BF36" s="598"/>
      <c r="BG36" s="599" t="str">
        <f>IF('各会計、関係団体の財政状況及び健全化判断比率'!B34="","",'各会計、関係団体の財政状況及び健全化判断比率'!B34)</f>
        <v>農業集落排水事業特別会計</v>
      </c>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奈良県住宅新築資金等貸付金回収管理組合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奈良県後期高齢者医療広域連合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やまと広域環境衛生事務組合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南和広域医療組合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奈良県広域消防組合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531</v>
      </c>
      <c r="D34" s="1184"/>
      <c r="E34" s="1185"/>
      <c r="F34" s="32">
        <v>3.68</v>
      </c>
      <c r="G34" s="33">
        <v>3.72</v>
      </c>
      <c r="H34" s="33">
        <v>3.58</v>
      </c>
      <c r="I34" s="33">
        <v>4.1100000000000003</v>
      </c>
      <c r="J34" s="34">
        <v>4.25</v>
      </c>
      <c r="K34" s="22"/>
      <c r="L34" s="22"/>
      <c r="M34" s="22"/>
      <c r="N34" s="22"/>
      <c r="O34" s="22"/>
      <c r="P34" s="22"/>
    </row>
    <row r="35" spans="1:16" ht="39" customHeight="1">
      <c r="A35" s="22"/>
      <c r="B35" s="35"/>
      <c r="C35" s="1178" t="s">
        <v>532</v>
      </c>
      <c r="D35" s="1179"/>
      <c r="E35" s="1180"/>
      <c r="F35" s="36">
        <v>10.54</v>
      </c>
      <c r="G35" s="37">
        <v>5.23</v>
      </c>
      <c r="H35" s="37">
        <v>3</v>
      </c>
      <c r="I35" s="37">
        <v>5.44</v>
      </c>
      <c r="J35" s="38">
        <v>3.54</v>
      </c>
      <c r="K35" s="22"/>
      <c r="L35" s="22"/>
      <c r="M35" s="22"/>
      <c r="N35" s="22"/>
      <c r="O35" s="22"/>
      <c r="P35" s="22"/>
    </row>
    <row r="36" spans="1:16" ht="39" customHeight="1">
      <c r="A36" s="22"/>
      <c r="B36" s="35"/>
      <c r="C36" s="1178" t="s">
        <v>533</v>
      </c>
      <c r="D36" s="1179"/>
      <c r="E36" s="1180"/>
      <c r="F36" s="36">
        <v>1.32</v>
      </c>
      <c r="G36" s="37">
        <v>0.88</v>
      </c>
      <c r="H36" s="37">
        <v>0.55000000000000004</v>
      </c>
      <c r="I36" s="37">
        <v>0.78</v>
      </c>
      <c r="J36" s="38">
        <v>1.03</v>
      </c>
      <c r="K36" s="22"/>
      <c r="L36" s="22"/>
      <c r="M36" s="22"/>
      <c r="N36" s="22"/>
      <c r="O36" s="22"/>
      <c r="P36" s="22"/>
    </row>
    <row r="37" spans="1:16" ht="39" customHeight="1">
      <c r="A37" s="22"/>
      <c r="B37" s="35"/>
      <c r="C37" s="1178" t="s">
        <v>534</v>
      </c>
      <c r="D37" s="1179"/>
      <c r="E37" s="1180"/>
      <c r="F37" s="36">
        <v>0.13</v>
      </c>
      <c r="G37" s="37">
        <v>0.06</v>
      </c>
      <c r="H37" s="37">
        <v>0.69</v>
      </c>
      <c r="I37" s="37">
        <v>0.43</v>
      </c>
      <c r="J37" s="38">
        <v>0.51</v>
      </c>
      <c r="K37" s="22"/>
      <c r="L37" s="22"/>
      <c r="M37" s="22"/>
      <c r="N37" s="22"/>
      <c r="O37" s="22"/>
      <c r="P37" s="22"/>
    </row>
    <row r="38" spans="1:16" ht="39" customHeight="1">
      <c r="A38" s="22"/>
      <c r="B38" s="35"/>
      <c r="C38" s="1178" t="s">
        <v>535</v>
      </c>
      <c r="D38" s="1179"/>
      <c r="E38" s="1180"/>
      <c r="F38" s="36">
        <v>0.01</v>
      </c>
      <c r="G38" s="37">
        <v>0</v>
      </c>
      <c r="H38" s="37">
        <v>0</v>
      </c>
      <c r="I38" s="37">
        <v>0</v>
      </c>
      <c r="J38" s="38">
        <v>0.11</v>
      </c>
      <c r="K38" s="22"/>
      <c r="L38" s="22"/>
      <c r="M38" s="22"/>
      <c r="N38" s="22"/>
      <c r="O38" s="22"/>
      <c r="P38" s="22"/>
    </row>
    <row r="39" spans="1:16" ht="39" customHeight="1">
      <c r="A39" s="22"/>
      <c r="B39" s="35"/>
      <c r="C39" s="1178" t="s">
        <v>536</v>
      </c>
      <c r="D39" s="1179"/>
      <c r="E39" s="1180"/>
      <c r="F39" s="36">
        <v>0.05</v>
      </c>
      <c r="G39" s="37">
        <v>0</v>
      </c>
      <c r="H39" s="37">
        <v>0</v>
      </c>
      <c r="I39" s="37">
        <v>0</v>
      </c>
      <c r="J39" s="38">
        <v>0</v>
      </c>
      <c r="K39" s="22"/>
      <c r="L39" s="22"/>
      <c r="M39" s="22"/>
      <c r="N39" s="22"/>
      <c r="O39" s="22"/>
      <c r="P39" s="22"/>
    </row>
    <row r="40" spans="1:16" ht="39" customHeight="1">
      <c r="A40" s="22"/>
      <c r="B40" s="35"/>
      <c r="C40" s="1178" t="s">
        <v>537</v>
      </c>
      <c r="D40" s="1179"/>
      <c r="E40" s="1180"/>
      <c r="F40" s="36">
        <v>0.06</v>
      </c>
      <c r="G40" s="37">
        <v>0</v>
      </c>
      <c r="H40" s="37">
        <v>0</v>
      </c>
      <c r="I40" s="37">
        <v>0</v>
      </c>
      <c r="J40" s="38">
        <v>0</v>
      </c>
      <c r="K40" s="22"/>
      <c r="L40" s="22"/>
      <c r="M40" s="22"/>
      <c r="N40" s="22"/>
      <c r="O40" s="22"/>
      <c r="P40" s="22"/>
    </row>
    <row r="41" spans="1:16" ht="39" customHeight="1">
      <c r="A41" s="22"/>
      <c r="B41" s="35"/>
      <c r="C41" s="1178" t="s">
        <v>538</v>
      </c>
      <c r="D41" s="1179"/>
      <c r="E41" s="1180"/>
      <c r="F41" s="36">
        <v>0</v>
      </c>
      <c r="G41" s="37">
        <v>0</v>
      </c>
      <c r="H41" s="37">
        <v>0</v>
      </c>
      <c r="I41" s="37">
        <v>0</v>
      </c>
      <c r="J41" s="38">
        <v>0</v>
      </c>
      <c r="K41" s="22"/>
      <c r="L41" s="22"/>
      <c r="M41" s="22"/>
      <c r="N41" s="22"/>
      <c r="O41" s="22"/>
      <c r="P41" s="22"/>
    </row>
    <row r="42" spans="1:16" ht="39" customHeight="1">
      <c r="A42" s="22"/>
      <c r="B42" s="39"/>
      <c r="C42" s="1178" t="s">
        <v>539</v>
      </c>
      <c r="D42" s="1179"/>
      <c r="E42" s="1180"/>
      <c r="F42" s="36" t="s">
        <v>483</v>
      </c>
      <c r="G42" s="37" t="s">
        <v>483</v>
      </c>
      <c r="H42" s="37" t="s">
        <v>483</v>
      </c>
      <c r="I42" s="37" t="s">
        <v>483</v>
      </c>
      <c r="J42" s="38" t="s">
        <v>483</v>
      </c>
      <c r="K42" s="22"/>
      <c r="L42" s="22"/>
      <c r="M42" s="22"/>
      <c r="N42" s="22"/>
      <c r="O42" s="22"/>
      <c r="P42" s="22"/>
    </row>
    <row r="43" spans="1:16" ht="39" customHeight="1" thickBot="1">
      <c r="A43" s="22"/>
      <c r="B43" s="40"/>
      <c r="C43" s="1181" t="s">
        <v>540</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3245</v>
      </c>
      <c r="L45" s="60">
        <v>3091</v>
      </c>
      <c r="M45" s="60">
        <v>3049</v>
      </c>
      <c r="N45" s="60">
        <v>2837</v>
      </c>
      <c r="O45" s="61">
        <v>2945</v>
      </c>
      <c r="P45" s="48"/>
      <c r="Q45" s="48"/>
      <c r="R45" s="48"/>
      <c r="S45" s="48"/>
      <c r="T45" s="48"/>
      <c r="U45" s="48"/>
    </row>
    <row r="46" spans="1:21" ht="30.75" customHeight="1">
      <c r="A46" s="48"/>
      <c r="B46" s="1196"/>
      <c r="C46" s="1197"/>
      <c r="D46" s="62"/>
      <c r="E46" s="1188" t="s">
        <v>13</v>
      </c>
      <c r="F46" s="1188"/>
      <c r="G46" s="1188"/>
      <c r="H46" s="1188"/>
      <c r="I46" s="1188"/>
      <c r="J46" s="1189"/>
      <c r="K46" s="63" t="s">
        <v>483</v>
      </c>
      <c r="L46" s="64" t="s">
        <v>483</v>
      </c>
      <c r="M46" s="64" t="s">
        <v>483</v>
      </c>
      <c r="N46" s="64" t="s">
        <v>483</v>
      </c>
      <c r="O46" s="65" t="s">
        <v>483</v>
      </c>
      <c r="P46" s="48"/>
      <c r="Q46" s="48"/>
      <c r="R46" s="48"/>
      <c r="S46" s="48"/>
      <c r="T46" s="48"/>
      <c r="U46" s="48"/>
    </row>
    <row r="47" spans="1:21" ht="30.75" customHeight="1">
      <c r="A47" s="48"/>
      <c r="B47" s="1196"/>
      <c r="C47" s="1197"/>
      <c r="D47" s="62"/>
      <c r="E47" s="1188" t="s">
        <v>14</v>
      </c>
      <c r="F47" s="1188"/>
      <c r="G47" s="1188"/>
      <c r="H47" s="1188"/>
      <c r="I47" s="1188"/>
      <c r="J47" s="1189"/>
      <c r="K47" s="63" t="s">
        <v>483</v>
      </c>
      <c r="L47" s="64" t="s">
        <v>483</v>
      </c>
      <c r="M47" s="64" t="s">
        <v>483</v>
      </c>
      <c r="N47" s="64" t="s">
        <v>483</v>
      </c>
      <c r="O47" s="65" t="s">
        <v>483</v>
      </c>
      <c r="P47" s="48"/>
      <c r="Q47" s="48"/>
      <c r="R47" s="48"/>
      <c r="S47" s="48"/>
      <c r="T47" s="48"/>
      <c r="U47" s="48"/>
    </row>
    <row r="48" spans="1:21" ht="30.75" customHeight="1">
      <c r="A48" s="48"/>
      <c r="B48" s="1196"/>
      <c r="C48" s="1197"/>
      <c r="D48" s="62"/>
      <c r="E48" s="1188" t="s">
        <v>15</v>
      </c>
      <c r="F48" s="1188"/>
      <c r="G48" s="1188"/>
      <c r="H48" s="1188"/>
      <c r="I48" s="1188"/>
      <c r="J48" s="1189"/>
      <c r="K48" s="63">
        <v>833</v>
      </c>
      <c r="L48" s="64">
        <v>869</v>
      </c>
      <c r="M48" s="64">
        <v>841</v>
      </c>
      <c r="N48" s="64">
        <v>832</v>
      </c>
      <c r="O48" s="65">
        <v>836</v>
      </c>
      <c r="P48" s="48"/>
      <c r="Q48" s="48"/>
      <c r="R48" s="48"/>
      <c r="S48" s="48"/>
      <c r="T48" s="48"/>
      <c r="U48" s="48"/>
    </row>
    <row r="49" spans="1:21" ht="30.75" customHeight="1">
      <c r="A49" s="48"/>
      <c r="B49" s="1196"/>
      <c r="C49" s="1197"/>
      <c r="D49" s="62"/>
      <c r="E49" s="1188" t="s">
        <v>16</v>
      </c>
      <c r="F49" s="1188"/>
      <c r="G49" s="1188"/>
      <c r="H49" s="1188"/>
      <c r="I49" s="1188"/>
      <c r="J49" s="1189"/>
      <c r="K49" s="63" t="s">
        <v>483</v>
      </c>
      <c r="L49" s="64" t="s">
        <v>483</v>
      </c>
      <c r="M49" s="64">
        <v>0</v>
      </c>
      <c r="N49" s="64">
        <v>2</v>
      </c>
      <c r="O49" s="65">
        <v>22</v>
      </c>
      <c r="P49" s="48"/>
      <c r="Q49" s="48"/>
      <c r="R49" s="48"/>
      <c r="S49" s="48"/>
      <c r="T49" s="48"/>
      <c r="U49" s="48"/>
    </row>
    <row r="50" spans="1:21" ht="30.75" customHeight="1">
      <c r="A50" s="48"/>
      <c r="B50" s="1196"/>
      <c r="C50" s="1197"/>
      <c r="D50" s="62"/>
      <c r="E50" s="1188" t="s">
        <v>17</v>
      </c>
      <c r="F50" s="1188"/>
      <c r="G50" s="1188"/>
      <c r="H50" s="1188"/>
      <c r="I50" s="1188"/>
      <c r="J50" s="1189"/>
      <c r="K50" s="63" t="s">
        <v>483</v>
      </c>
      <c r="L50" s="64" t="s">
        <v>483</v>
      </c>
      <c r="M50" s="64" t="s">
        <v>483</v>
      </c>
      <c r="N50" s="64" t="s">
        <v>483</v>
      </c>
      <c r="O50" s="65" t="s">
        <v>483</v>
      </c>
      <c r="P50" s="48"/>
      <c r="Q50" s="48"/>
      <c r="R50" s="48"/>
      <c r="S50" s="48"/>
      <c r="T50" s="48"/>
      <c r="U50" s="48"/>
    </row>
    <row r="51" spans="1:21" ht="30.75" customHeight="1">
      <c r="A51" s="48"/>
      <c r="B51" s="1198"/>
      <c r="C51" s="1199"/>
      <c r="D51" s="66"/>
      <c r="E51" s="1188" t="s">
        <v>18</v>
      </c>
      <c r="F51" s="1188"/>
      <c r="G51" s="1188"/>
      <c r="H51" s="1188"/>
      <c r="I51" s="1188"/>
      <c r="J51" s="1189"/>
      <c r="K51" s="63">
        <v>0</v>
      </c>
      <c r="L51" s="64" t="s">
        <v>483</v>
      </c>
      <c r="M51" s="64" t="s">
        <v>483</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2628</v>
      </c>
      <c r="L52" s="64">
        <v>2622</v>
      </c>
      <c r="M52" s="64">
        <v>2637</v>
      </c>
      <c r="N52" s="64">
        <v>2560</v>
      </c>
      <c r="O52" s="65">
        <v>2598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1450</v>
      </c>
      <c r="L53" s="69">
        <v>1338</v>
      </c>
      <c r="M53" s="69">
        <v>1253</v>
      </c>
      <c r="N53" s="69">
        <v>1111</v>
      </c>
      <c r="O53" s="70">
        <v>1205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25404</v>
      </c>
      <c r="J41" s="83">
        <v>24977</v>
      </c>
      <c r="K41" s="83">
        <v>24048</v>
      </c>
      <c r="L41" s="83">
        <v>25250</v>
      </c>
      <c r="M41" s="84">
        <v>26440</v>
      </c>
    </row>
    <row r="42" spans="2:13" ht="27.75" customHeight="1">
      <c r="B42" s="1204"/>
      <c r="C42" s="1205"/>
      <c r="D42" s="85"/>
      <c r="E42" s="1210" t="s">
        <v>26</v>
      </c>
      <c r="F42" s="1210"/>
      <c r="G42" s="1210"/>
      <c r="H42" s="1211"/>
      <c r="I42" s="86" t="s">
        <v>483</v>
      </c>
      <c r="J42" s="87" t="s">
        <v>483</v>
      </c>
      <c r="K42" s="87" t="s">
        <v>483</v>
      </c>
      <c r="L42" s="87" t="s">
        <v>483</v>
      </c>
      <c r="M42" s="88" t="s">
        <v>483</v>
      </c>
    </row>
    <row r="43" spans="2:13" ht="27.75" customHeight="1">
      <c r="B43" s="1204"/>
      <c r="C43" s="1205"/>
      <c r="D43" s="85"/>
      <c r="E43" s="1210" t="s">
        <v>27</v>
      </c>
      <c r="F43" s="1210"/>
      <c r="G43" s="1210"/>
      <c r="H43" s="1211"/>
      <c r="I43" s="86">
        <v>8794</v>
      </c>
      <c r="J43" s="87">
        <v>8759</v>
      </c>
      <c r="K43" s="87">
        <v>8138</v>
      </c>
      <c r="L43" s="87">
        <v>7724</v>
      </c>
      <c r="M43" s="88">
        <v>7150</v>
      </c>
    </row>
    <row r="44" spans="2:13" ht="27.75" customHeight="1">
      <c r="B44" s="1204"/>
      <c r="C44" s="1205"/>
      <c r="D44" s="85"/>
      <c r="E44" s="1210" t="s">
        <v>28</v>
      </c>
      <c r="F44" s="1210"/>
      <c r="G44" s="1210"/>
      <c r="H44" s="1211"/>
      <c r="I44" s="86" t="s">
        <v>483</v>
      </c>
      <c r="J44" s="87">
        <v>14</v>
      </c>
      <c r="K44" s="87">
        <v>243</v>
      </c>
      <c r="L44" s="87">
        <v>1091</v>
      </c>
      <c r="M44" s="88">
        <v>1943</v>
      </c>
    </row>
    <row r="45" spans="2:13" ht="27.75" customHeight="1">
      <c r="B45" s="1204"/>
      <c r="C45" s="1205"/>
      <c r="D45" s="85"/>
      <c r="E45" s="1210" t="s">
        <v>29</v>
      </c>
      <c r="F45" s="1210"/>
      <c r="G45" s="1210"/>
      <c r="H45" s="1211"/>
      <c r="I45" s="86">
        <v>4122</v>
      </c>
      <c r="J45" s="87">
        <v>3415</v>
      </c>
      <c r="K45" s="87">
        <v>3164</v>
      </c>
      <c r="L45" s="87">
        <v>2883</v>
      </c>
      <c r="M45" s="88">
        <v>2796</v>
      </c>
    </row>
    <row r="46" spans="2:13" ht="27.75" customHeight="1">
      <c r="B46" s="1204"/>
      <c r="C46" s="1205"/>
      <c r="D46" s="89"/>
      <c r="E46" s="1210" t="s">
        <v>30</v>
      </c>
      <c r="F46" s="1210"/>
      <c r="G46" s="1210"/>
      <c r="H46" s="1211"/>
      <c r="I46" s="86">
        <v>2132</v>
      </c>
      <c r="J46" s="87">
        <v>2150</v>
      </c>
      <c r="K46" s="87">
        <v>2059</v>
      </c>
      <c r="L46" s="87">
        <v>2000</v>
      </c>
      <c r="M46" s="88">
        <v>1994</v>
      </c>
    </row>
    <row r="47" spans="2:13" ht="27.75" customHeight="1">
      <c r="B47" s="1204"/>
      <c r="C47" s="1205"/>
      <c r="D47" s="90"/>
      <c r="E47" s="1212" t="s">
        <v>31</v>
      </c>
      <c r="F47" s="1213"/>
      <c r="G47" s="1213"/>
      <c r="H47" s="1214"/>
      <c r="I47" s="86" t="s">
        <v>483</v>
      </c>
      <c r="J47" s="87" t="s">
        <v>483</v>
      </c>
      <c r="K47" s="87" t="s">
        <v>483</v>
      </c>
      <c r="L47" s="87" t="s">
        <v>483</v>
      </c>
      <c r="M47" s="88" t="s">
        <v>483</v>
      </c>
    </row>
    <row r="48" spans="2:13" ht="27.75" customHeight="1">
      <c r="B48" s="1204"/>
      <c r="C48" s="1205"/>
      <c r="D48" s="85"/>
      <c r="E48" s="1210" t="s">
        <v>32</v>
      </c>
      <c r="F48" s="1210"/>
      <c r="G48" s="1210"/>
      <c r="H48" s="1211"/>
      <c r="I48" s="86" t="s">
        <v>483</v>
      </c>
      <c r="J48" s="87" t="s">
        <v>483</v>
      </c>
      <c r="K48" s="87" t="s">
        <v>483</v>
      </c>
      <c r="L48" s="87" t="s">
        <v>483</v>
      </c>
      <c r="M48" s="88" t="s">
        <v>483</v>
      </c>
    </row>
    <row r="49" spans="2:13" ht="27.75" customHeight="1">
      <c r="B49" s="1206"/>
      <c r="C49" s="1207"/>
      <c r="D49" s="85"/>
      <c r="E49" s="1210" t="s">
        <v>33</v>
      </c>
      <c r="F49" s="1210"/>
      <c r="G49" s="1210"/>
      <c r="H49" s="1211"/>
      <c r="I49" s="86" t="s">
        <v>483</v>
      </c>
      <c r="J49" s="87" t="s">
        <v>483</v>
      </c>
      <c r="K49" s="87" t="s">
        <v>483</v>
      </c>
      <c r="L49" s="87" t="s">
        <v>483</v>
      </c>
      <c r="M49" s="88" t="s">
        <v>483</v>
      </c>
    </row>
    <row r="50" spans="2:13" ht="27.75" customHeight="1">
      <c r="B50" s="1215" t="s">
        <v>34</v>
      </c>
      <c r="C50" s="1216"/>
      <c r="D50" s="91"/>
      <c r="E50" s="1210" t="s">
        <v>35</v>
      </c>
      <c r="F50" s="1210"/>
      <c r="G50" s="1210"/>
      <c r="H50" s="1211"/>
      <c r="I50" s="86">
        <v>2669</v>
      </c>
      <c r="J50" s="87">
        <v>3528</v>
      </c>
      <c r="K50" s="87">
        <v>3552</v>
      </c>
      <c r="L50" s="87">
        <v>3572</v>
      </c>
      <c r="M50" s="88">
        <v>3836</v>
      </c>
    </row>
    <row r="51" spans="2:13" ht="27.75" customHeight="1">
      <c r="B51" s="1204"/>
      <c r="C51" s="1205"/>
      <c r="D51" s="85"/>
      <c r="E51" s="1210" t="s">
        <v>36</v>
      </c>
      <c r="F51" s="1210"/>
      <c r="G51" s="1210"/>
      <c r="H51" s="1211"/>
      <c r="I51" s="86">
        <v>3347</v>
      </c>
      <c r="J51" s="87">
        <v>1453</v>
      </c>
      <c r="K51" s="87">
        <v>1393</v>
      </c>
      <c r="L51" s="87">
        <v>1847</v>
      </c>
      <c r="M51" s="88">
        <v>2112</v>
      </c>
    </row>
    <row r="52" spans="2:13" ht="27.75" customHeight="1">
      <c r="B52" s="1206"/>
      <c r="C52" s="1207"/>
      <c r="D52" s="85"/>
      <c r="E52" s="1210" t="s">
        <v>37</v>
      </c>
      <c r="F52" s="1210"/>
      <c r="G52" s="1210"/>
      <c r="H52" s="1211"/>
      <c r="I52" s="86">
        <v>22354</v>
      </c>
      <c r="J52" s="87">
        <v>22321</v>
      </c>
      <c r="K52" s="87">
        <v>22054</v>
      </c>
      <c r="L52" s="87">
        <v>23082</v>
      </c>
      <c r="M52" s="88">
        <v>23764</v>
      </c>
    </row>
    <row r="53" spans="2:13" ht="27.75" customHeight="1" thickBot="1">
      <c r="B53" s="1217" t="s">
        <v>21</v>
      </c>
      <c r="C53" s="1218"/>
      <c r="D53" s="92"/>
      <c r="E53" s="1219" t="s">
        <v>38</v>
      </c>
      <c r="F53" s="1219"/>
      <c r="G53" s="1219"/>
      <c r="H53" s="1220"/>
      <c r="I53" s="93">
        <v>12082</v>
      </c>
      <c r="J53" s="94">
        <v>12012</v>
      </c>
      <c r="K53" s="94">
        <v>10654</v>
      </c>
      <c r="L53" s="94">
        <v>10447</v>
      </c>
      <c r="M53" s="95">
        <v>10613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555</v>
      </c>
      <c r="C41" s="248"/>
      <c r="D41" s="248"/>
      <c r="E41" s="248"/>
      <c r="F41" s="248"/>
      <c r="G41" s="248"/>
      <c r="H41" s="248"/>
      <c r="I41" s="248"/>
      <c r="J41" s="248"/>
      <c r="K41" s="248"/>
      <c r="L41" s="248"/>
      <c r="M41" s="248"/>
      <c r="N41" s="248"/>
      <c r="O41" s="248"/>
      <c r="P41" s="249"/>
    </row>
    <row r="42" spans="2:17">
      <c r="B42" s="250"/>
      <c r="C42" s="246"/>
      <c r="D42" s="246"/>
      <c r="E42" s="246"/>
      <c r="F42" s="246"/>
      <c r="G42" s="353" t="s">
        <v>556</v>
      </c>
      <c r="I42" s="354"/>
      <c r="J42" s="354"/>
      <c r="K42" s="354"/>
      <c r="L42" s="246"/>
      <c r="M42" s="246"/>
      <c r="N42" s="246"/>
      <c r="O42" s="246"/>
    </row>
    <row r="43" spans="2:17">
      <c r="B43" s="250"/>
      <c r="C43" s="246"/>
      <c r="D43" s="246"/>
      <c r="E43" s="246"/>
      <c r="F43" s="246"/>
      <c r="G43" s="1221" t="s">
        <v>557</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30"/>
      <c r="H50" s="1231"/>
      <c r="I50" s="1231"/>
      <c r="J50" s="1232"/>
      <c r="K50" s="356" t="s">
        <v>523</v>
      </c>
      <c r="L50" s="356" t="s">
        <v>524</v>
      </c>
      <c r="M50" s="356" t="s">
        <v>525</v>
      </c>
      <c r="N50" s="356" t="s">
        <v>526</v>
      </c>
      <c r="O50" s="356" t="s">
        <v>527</v>
      </c>
    </row>
    <row r="51" spans="1:17">
      <c r="B51" s="250"/>
      <c r="C51" s="246"/>
      <c r="D51" s="246"/>
      <c r="E51" s="246"/>
      <c r="F51" s="246"/>
      <c r="G51" s="1233" t="s">
        <v>559</v>
      </c>
      <c r="H51" s="1234"/>
      <c r="I51" s="1239" t="s">
        <v>560</v>
      </c>
      <c r="J51" s="1239"/>
      <c r="K51" s="1241"/>
      <c r="L51" s="1241"/>
      <c r="M51" s="1241"/>
      <c r="N51" s="1242">
        <v>119.7</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561</v>
      </c>
      <c r="J53" s="1243"/>
      <c r="K53" s="1250"/>
      <c r="L53" s="1250"/>
      <c r="M53" s="1250"/>
      <c r="N53" s="1252">
        <v>54.1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562</v>
      </c>
      <c r="H55" s="1245"/>
      <c r="I55" s="1243" t="s">
        <v>560</v>
      </c>
      <c r="J55" s="1243"/>
      <c r="K55" s="1241"/>
      <c r="L55" s="1241"/>
      <c r="M55" s="1241"/>
      <c r="N55" s="1242">
        <v>58.5</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561</v>
      </c>
      <c r="J57" s="1253"/>
      <c r="K57" s="1250"/>
      <c r="L57" s="1250"/>
      <c r="M57" s="1250"/>
      <c r="N57" s="1252">
        <v>52.9</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556</v>
      </c>
      <c r="I64" s="354"/>
      <c r="J64" s="354"/>
      <c r="K64" s="354"/>
      <c r="L64" s="246"/>
      <c r="M64" s="246"/>
      <c r="N64" s="246"/>
      <c r="O64" s="246"/>
    </row>
    <row r="65" spans="2:30">
      <c r="B65" s="250"/>
      <c r="C65" s="246"/>
      <c r="D65" s="246"/>
      <c r="E65" s="246"/>
      <c r="F65" s="246"/>
      <c r="G65" s="1221" t="s">
        <v>564</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30"/>
      <c r="H72" s="1231"/>
      <c r="I72" s="1231"/>
      <c r="J72" s="1232"/>
      <c r="K72" s="356" t="s">
        <v>523</v>
      </c>
      <c r="L72" s="356" t="s">
        <v>524</v>
      </c>
      <c r="M72" s="356" t="s">
        <v>525</v>
      </c>
      <c r="N72" s="356" t="s">
        <v>526</v>
      </c>
      <c r="O72" s="356" t="s">
        <v>527</v>
      </c>
    </row>
    <row r="73" spans="2:30">
      <c r="B73" s="250"/>
      <c r="C73" s="246"/>
      <c r="D73" s="246"/>
      <c r="E73" s="246"/>
      <c r="F73" s="246"/>
      <c r="G73" s="1233" t="s">
        <v>559</v>
      </c>
      <c r="H73" s="1234"/>
      <c r="I73" s="1239" t="s">
        <v>560</v>
      </c>
      <c r="J73" s="1239"/>
      <c r="K73" s="1254">
        <v>137.19999999999999</v>
      </c>
      <c r="L73" s="1254">
        <v>135.19999999999999</v>
      </c>
      <c r="M73" s="1242">
        <v>125.3</v>
      </c>
      <c r="N73" s="1242">
        <v>119.7</v>
      </c>
      <c r="O73" s="1242">
        <v>126</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566</v>
      </c>
      <c r="J75" s="1243"/>
      <c r="K75" s="1252">
        <v>16.399999999999999</v>
      </c>
      <c r="L75" s="1252">
        <v>16.5</v>
      </c>
      <c r="M75" s="1252">
        <v>15.4</v>
      </c>
      <c r="N75" s="1252">
        <v>14.1</v>
      </c>
      <c r="O75" s="1252">
        <v>13.9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562</v>
      </c>
      <c r="H77" s="1245"/>
      <c r="I77" s="1243" t="s">
        <v>560</v>
      </c>
      <c r="J77" s="1243"/>
      <c r="K77" s="1254">
        <v>76.2</v>
      </c>
      <c r="L77" s="1254">
        <v>65.3</v>
      </c>
      <c r="M77" s="1242">
        <v>60.8</v>
      </c>
      <c r="N77" s="1242">
        <v>58.5</v>
      </c>
      <c r="O77" s="1242">
        <v>54.6</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566</v>
      </c>
      <c r="J79" s="1253"/>
      <c r="K79" s="1256">
        <v>12.8</v>
      </c>
      <c r="L79" s="1256">
        <v>12</v>
      </c>
      <c r="M79" s="1256">
        <v>11.1</v>
      </c>
      <c r="N79" s="1256">
        <v>10.7</v>
      </c>
      <c r="O79" s="1256">
        <v>10</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522</v>
      </c>
      <c r="G2" s="113"/>
      <c r="H2" s="114"/>
    </row>
    <row r="3" spans="1:8">
      <c r="A3" s="110" t="s">
        <v>515</v>
      </c>
      <c r="B3" s="115"/>
      <c r="C3" s="116"/>
      <c r="D3" s="117">
        <v>61580</v>
      </c>
      <c r="E3" s="118"/>
      <c r="F3" s="119">
        <v>75709</v>
      </c>
      <c r="G3" s="120"/>
      <c r="H3" s="121"/>
    </row>
    <row r="4" spans="1:8">
      <c r="A4" s="122"/>
      <c r="B4" s="123"/>
      <c r="C4" s="124"/>
      <c r="D4" s="125">
        <v>38900</v>
      </c>
      <c r="E4" s="126"/>
      <c r="F4" s="127">
        <v>35212</v>
      </c>
      <c r="G4" s="128"/>
      <c r="H4" s="129"/>
    </row>
    <row r="5" spans="1:8">
      <c r="A5" s="110" t="s">
        <v>517</v>
      </c>
      <c r="B5" s="115"/>
      <c r="C5" s="116"/>
      <c r="D5" s="117">
        <v>76193</v>
      </c>
      <c r="E5" s="118"/>
      <c r="F5" s="119">
        <v>90961</v>
      </c>
      <c r="G5" s="120"/>
      <c r="H5" s="121"/>
    </row>
    <row r="6" spans="1:8">
      <c r="A6" s="122"/>
      <c r="B6" s="123"/>
      <c r="C6" s="124"/>
      <c r="D6" s="125">
        <v>51321</v>
      </c>
      <c r="E6" s="126"/>
      <c r="F6" s="127">
        <v>37720</v>
      </c>
      <c r="G6" s="128"/>
      <c r="H6" s="129"/>
    </row>
    <row r="7" spans="1:8">
      <c r="A7" s="110" t="s">
        <v>518</v>
      </c>
      <c r="B7" s="115"/>
      <c r="C7" s="116"/>
      <c r="D7" s="117">
        <v>64687</v>
      </c>
      <c r="E7" s="118"/>
      <c r="F7" s="119">
        <v>106614</v>
      </c>
      <c r="G7" s="120"/>
      <c r="H7" s="121"/>
    </row>
    <row r="8" spans="1:8">
      <c r="A8" s="122"/>
      <c r="B8" s="123"/>
      <c r="C8" s="124"/>
      <c r="D8" s="125">
        <v>34574</v>
      </c>
      <c r="E8" s="126"/>
      <c r="F8" s="127">
        <v>45545</v>
      </c>
      <c r="G8" s="128"/>
      <c r="H8" s="129"/>
    </row>
    <row r="9" spans="1:8">
      <c r="A9" s="110" t="s">
        <v>519</v>
      </c>
      <c r="B9" s="115"/>
      <c r="C9" s="116"/>
      <c r="D9" s="117">
        <v>94828</v>
      </c>
      <c r="E9" s="118"/>
      <c r="F9" s="119">
        <v>85459</v>
      </c>
      <c r="G9" s="120"/>
      <c r="H9" s="121"/>
    </row>
    <row r="10" spans="1:8">
      <c r="A10" s="122"/>
      <c r="B10" s="123"/>
      <c r="C10" s="124"/>
      <c r="D10" s="125">
        <v>29655</v>
      </c>
      <c r="E10" s="126"/>
      <c r="F10" s="127">
        <v>44378</v>
      </c>
      <c r="G10" s="128"/>
      <c r="H10" s="129"/>
    </row>
    <row r="11" spans="1:8">
      <c r="A11" s="110" t="s">
        <v>520</v>
      </c>
      <c r="B11" s="115"/>
      <c r="C11" s="116"/>
      <c r="D11" s="117">
        <v>94333</v>
      </c>
      <c r="E11" s="118"/>
      <c r="F11" s="119">
        <v>83280</v>
      </c>
      <c r="G11" s="120"/>
      <c r="H11" s="121"/>
    </row>
    <row r="12" spans="1:8">
      <c r="A12" s="122"/>
      <c r="B12" s="123"/>
      <c r="C12" s="130"/>
      <c r="D12" s="125">
        <v>55161</v>
      </c>
      <c r="E12" s="126"/>
      <c r="F12" s="127">
        <v>43123</v>
      </c>
      <c r="G12" s="128"/>
      <c r="H12" s="129"/>
    </row>
    <row r="13" spans="1:8">
      <c r="A13" s="110"/>
      <c r="B13" s="115"/>
      <c r="C13" s="131"/>
      <c r="D13" s="132">
        <v>78324</v>
      </c>
      <c r="E13" s="133"/>
      <c r="F13" s="134">
        <v>88405</v>
      </c>
      <c r="G13" s="135"/>
      <c r="H13" s="121"/>
    </row>
    <row r="14" spans="1:8">
      <c r="A14" s="122"/>
      <c r="B14" s="123"/>
      <c r="C14" s="124"/>
      <c r="D14" s="125">
        <v>41922</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10.62</v>
      </c>
      <c r="C19" s="136">
        <f>ROUND(VALUE(SUBSTITUTE(実質収支比率等に係る経年分析!G$48,"▲","-")),2)</f>
        <v>5.23</v>
      </c>
      <c r="D19" s="136">
        <f>ROUND(VALUE(SUBSTITUTE(実質収支比率等に係る経年分析!H$48,"▲","-")),2)</f>
        <v>3.01</v>
      </c>
      <c r="E19" s="136">
        <f>ROUND(VALUE(SUBSTITUTE(実質収支比率等に係る経年分析!I$48,"▲","-")),2)</f>
        <v>5.45</v>
      </c>
      <c r="F19" s="136">
        <f>ROUND(VALUE(SUBSTITUTE(実質収支比率等に係る経年分析!J$48,"▲","-")),2)</f>
        <v>3.55</v>
      </c>
    </row>
    <row r="20" spans="1:11">
      <c r="A20" s="136" t="s">
        <v>43</v>
      </c>
      <c r="B20" s="136">
        <f>ROUND(VALUE(SUBSTITUTE(実質収支比率等に係る経年分析!F$47,"▲","-")),2)</f>
        <v>15.49</v>
      </c>
      <c r="C20" s="136">
        <f>ROUND(VALUE(SUBSTITUTE(実質収支比率等に係る経年分析!G$47,"▲","-")),2)</f>
        <v>20.69</v>
      </c>
      <c r="D20" s="136">
        <f>ROUND(VALUE(SUBSTITUTE(実質収支比率等に係る経年分析!H$47,"▲","-")),2)</f>
        <v>23.2</v>
      </c>
      <c r="E20" s="136">
        <f>ROUND(VALUE(SUBSTITUTE(実質収支比率等に係る経年分析!I$47,"▲","-")),2)</f>
        <v>22.9</v>
      </c>
      <c r="F20" s="136">
        <f>ROUND(VALUE(SUBSTITUTE(実質収支比率等に係る経年分析!J$47,"▲","-")),2)</f>
        <v>27.15</v>
      </c>
    </row>
    <row r="21" spans="1:11">
      <c r="A21" s="136" t="s">
        <v>44</v>
      </c>
      <c r="B21" s="136">
        <f>IF(ISNUMBER(VALUE(SUBSTITUTE(実質収支比率等に係る経年分析!F$49,"▲","-"))),ROUND(VALUE(SUBSTITUTE(実質収支比率等に係る経年分析!F$49,"▲","-")),2),NA())</f>
        <v>4.8600000000000003</v>
      </c>
      <c r="C21" s="136">
        <f>IF(ISNUMBER(VALUE(SUBSTITUTE(実質収支比率等に係る経年分析!G$49,"▲","-"))),ROUND(VALUE(SUBSTITUTE(実質収支比率等に係る経年分析!G$49,"▲","-")),2),NA())</f>
        <v>-3.9</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2.72</v>
      </c>
      <c r="F21" s="136">
        <f>IF(ISNUMBER(VALUE(SUBSTITUTE(実質収支比率等に係る経年分析!J$49,"▲","-"))),ROUND(VALUE(SUBSTITUTE(実質収支比率等に係る経年分析!J$49,"▲","-")),2),NA())</f>
        <v>-2.0299999999999998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墓地事業特別会計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大塔診療所特別会計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簡易水道特別会計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0.43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0.51</v>
      </c>
    </row>
    <row r="34" spans="1:16">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0.88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0.55000000000000004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10.54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5.44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3.68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3.72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3.58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4.1100000000000003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4.25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2628</v>
      </c>
      <c r="E42" s="138"/>
      <c r="F42" s="138"/>
      <c r="G42" s="138">
        <f>'実質公債費比率（分子）の構造'!L$52</f>
        <v>2622</v>
      </c>
      <c r="H42" s="138"/>
      <c r="I42" s="138"/>
      <c r="J42" s="138">
        <f>'実質公債費比率（分子）の構造'!M$52</f>
        <v>2637</v>
      </c>
      <c r="K42" s="138"/>
      <c r="L42" s="138"/>
      <c r="M42" s="138">
        <f>'実質公債費比率（分子）の構造'!N$52</f>
        <v>2560</v>
      </c>
      <c r="N42" s="138"/>
      <c r="O42" s="138"/>
      <c r="P42" s="138">
        <f>'実質公債費比率（分子）の構造'!O$52</f>
        <v>2598</v>
      </c>
    </row>
    <row r="43" spans="1:16">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f>'実質公債費比率（分子）の構造'!M$49</f>
        <v>0</v>
      </c>
      <c r="I45" s="138"/>
      <c r="J45" s="138"/>
      <c r="K45" s="138">
        <f>'実質公債費比率（分子）の構造'!N$49</f>
        <v>2</v>
      </c>
      <c r="L45" s="138"/>
      <c r="M45" s="138"/>
      <c r="N45" s="138">
        <f>'実質公債費比率（分子）の構造'!O$49</f>
        <v>22</v>
      </c>
      <c r="O45" s="138"/>
      <c r="P45" s="138"/>
    </row>
    <row r="46" spans="1:16">
      <c r="A46" s="138" t="s">
        <v>55</v>
      </c>
      <c r="B46" s="138">
        <f>'実質公債費比率（分子）の構造'!K$48</f>
        <v>833</v>
      </c>
      <c r="C46" s="138"/>
      <c r="D46" s="138"/>
      <c r="E46" s="138">
        <f>'実質公債費比率（分子）の構造'!L$48</f>
        <v>869</v>
      </c>
      <c r="F46" s="138"/>
      <c r="G46" s="138"/>
      <c r="H46" s="138">
        <f>'実質公債費比率（分子）の構造'!M$48</f>
        <v>841</v>
      </c>
      <c r="I46" s="138"/>
      <c r="J46" s="138"/>
      <c r="K46" s="138">
        <f>'実質公債費比率（分子）の構造'!N$48</f>
        <v>832</v>
      </c>
      <c r="L46" s="138"/>
      <c r="M46" s="138"/>
      <c r="N46" s="138">
        <f>'実質公債費比率（分子）の構造'!O$48</f>
        <v>836</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3245</v>
      </c>
      <c r="C49" s="138"/>
      <c r="D49" s="138"/>
      <c r="E49" s="138">
        <f>'実質公債費比率（分子）の構造'!L$45</f>
        <v>3091</v>
      </c>
      <c r="F49" s="138"/>
      <c r="G49" s="138"/>
      <c r="H49" s="138">
        <f>'実質公債費比率（分子）の構造'!M$45</f>
        <v>3049</v>
      </c>
      <c r="I49" s="138"/>
      <c r="J49" s="138"/>
      <c r="K49" s="138">
        <f>'実質公債費比率（分子）の構造'!N$45</f>
        <v>2837</v>
      </c>
      <c r="L49" s="138"/>
      <c r="M49" s="138"/>
      <c r="N49" s="138">
        <f>'実質公債費比率（分子）の構造'!O$45</f>
        <v>2945</v>
      </c>
      <c r="O49" s="138"/>
      <c r="P49" s="138"/>
    </row>
    <row r="50" spans="1:16">
      <c r="A50" s="138" t="s">
        <v>59</v>
      </c>
      <c r="B50" s="138" t="e">
        <f>NA()</f>
        <v>#N/A</v>
      </c>
      <c r="C50" s="138">
        <f>IF(ISNUMBER('実質公債費比率（分子）の構造'!K$53),'実質公債費比率（分子）の構造'!K$53,NA())</f>
        <v>1450</v>
      </c>
      <c r="D50" s="138" t="e">
        <f>NA()</f>
        <v>#N/A</v>
      </c>
      <c r="E50" s="138" t="e">
        <f>NA()</f>
        <v>#N/A</v>
      </c>
      <c r="F50" s="138">
        <f>IF(ISNUMBER('実質公債費比率（分子）の構造'!L$53),'実質公債費比率（分子）の構造'!L$53,NA())</f>
        <v>1338</v>
      </c>
      <c r="G50" s="138" t="e">
        <f>NA()</f>
        <v>#N/A</v>
      </c>
      <c r="H50" s="138" t="e">
        <f>NA()</f>
        <v>#N/A</v>
      </c>
      <c r="I50" s="138">
        <f>IF(ISNUMBER('実質公債費比率（分子）の構造'!M$53),'実質公債費比率（分子）の構造'!M$53,NA())</f>
        <v>1253</v>
      </c>
      <c r="J50" s="138" t="e">
        <f>NA()</f>
        <v>#N/A</v>
      </c>
      <c r="K50" s="138" t="e">
        <f>NA()</f>
        <v>#N/A</v>
      </c>
      <c r="L50" s="138">
        <f>IF(ISNUMBER('実質公債費比率（分子）の構造'!N$53),'実質公債費比率（分子）の構造'!N$53,NA())</f>
        <v>1111</v>
      </c>
      <c r="M50" s="138" t="e">
        <f>NA()</f>
        <v>#N/A</v>
      </c>
      <c r="N50" s="138" t="e">
        <f>NA()</f>
        <v>#N/A</v>
      </c>
      <c r="O50" s="138">
        <f>IF(ISNUMBER('実質公債費比率（分子）の構造'!O$53),'実質公債費比率（分子）の構造'!O$53,NA())</f>
        <v>1205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22354</v>
      </c>
      <c r="E56" s="137"/>
      <c r="F56" s="137"/>
      <c r="G56" s="137">
        <f>'将来負担比率（分子）の構造'!J$52</f>
        <v>22321</v>
      </c>
      <c r="H56" s="137"/>
      <c r="I56" s="137"/>
      <c r="J56" s="137">
        <f>'将来負担比率（分子）の構造'!K$52</f>
        <v>22054</v>
      </c>
      <c r="K56" s="137"/>
      <c r="L56" s="137"/>
      <c r="M56" s="137">
        <f>'将来負担比率（分子）の構造'!L$52</f>
        <v>23082</v>
      </c>
      <c r="N56" s="137"/>
      <c r="O56" s="137"/>
      <c r="P56" s="137">
        <f>'将来負担比率（分子）の構造'!M$52</f>
        <v>23764</v>
      </c>
    </row>
    <row r="57" spans="1:16">
      <c r="A57" s="137" t="s">
        <v>36</v>
      </c>
      <c r="B57" s="137"/>
      <c r="C57" s="137"/>
      <c r="D57" s="137">
        <f>'将来負担比率（分子）の構造'!I$51</f>
        <v>3347</v>
      </c>
      <c r="E57" s="137"/>
      <c r="F57" s="137"/>
      <c r="G57" s="137">
        <f>'将来負担比率（分子）の構造'!J$51</f>
        <v>1453</v>
      </c>
      <c r="H57" s="137"/>
      <c r="I57" s="137"/>
      <c r="J57" s="137">
        <f>'将来負担比率（分子）の構造'!K$51</f>
        <v>1393</v>
      </c>
      <c r="K57" s="137"/>
      <c r="L57" s="137"/>
      <c r="M57" s="137">
        <f>'将来負担比率（分子）の構造'!L$51</f>
        <v>1847</v>
      </c>
      <c r="N57" s="137"/>
      <c r="O57" s="137"/>
      <c r="P57" s="137">
        <f>'将来負担比率（分子）の構造'!M$51</f>
        <v>2112</v>
      </c>
    </row>
    <row r="58" spans="1:16">
      <c r="A58" s="137" t="s">
        <v>35</v>
      </c>
      <c r="B58" s="137"/>
      <c r="C58" s="137"/>
      <c r="D58" s="137">
        <f>'将来負担比率（分子）の構造'!I$50</f>
        <v>2669</v>
      </c>
      <c r="E58" s="137"/>
      <c r="F58" s="137"/>
      <c r="G58" s="137">
        <f>'将来負担比率（分子）の構造'!J$50</f>
        <v>3528</v>
      </c>
      <c r="H58" s="137"/>
      <c r="I58" s="137"/>
      <c r="J58" s="137">
        <f>'将来負担比率（分子）の構造'!K$50</f>
        <v>3552</v>
      </c>
      <c r="K58" s="137"/>
      <c r="L58" s="137"/>
      <c r="M58" s="137">
        <f>'将来負担比率（分子）の構造'!L$50</f>
        <v>3572</v>
      </c>
      <c r="N58" s="137"/>
      <c r="O58" s="137"/>
      <c r="P58" s="137">
        <f>'将来負担比率（分子）の構造'!M$50</f>
        <v>3836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2132</v>
      </c>
      <c r="C61" s="137"/>
      <c r="D61" s="137"/>
      <c r="E61" s="137">
        <f>'将来負担比率（分子）の構造'!J$46</f>
        <v>2150</v>
      </c>
      <c r="F61" s="137"/>
      <c r="G61" s="137"/>
      <c r="H61" s="137">
        <f>'将来負担比率（分子）の構造'!K$46</f>
        <v>2059</v>
      </c>
      <c r="I61" s="137"/>
      <c r="J61" s="137"/>
      <c r="K61" s="137">
        <f>'将来負担比率（分子）の構造'!L$46</f>
        <v>2000</v>
      </c>
      <c r="L61" s="137"/>
      <c r="M61" s="137"/>
      <c r="N61" s="137">
        <f>'将来負担比率（分子）の構造'!M$46</f>
        <v>1994</v>
      </c>
      <c r="O61" s="137"/>
      <c r="P61" s="137"/>
    </row>
    <row r="62" spans="1:16">
      <c r="A62" s="137" t="s">
        <v>29</v>
      </c>
      <c r="B62" s="137">
        <f>'将来負担比率（分子）の構造'!I$45</f>
        <v>4122</v>
      </c>
      <c r="C62" s="137"/>
      <c r="D62" s="137"/>
      <c r="E62" s="137">
        <f>'将来負担比率（分子）の構造'!J$45</f>
        <v>3415</v>
      </c>
      <c r="F62" s="137"/>
      <c r="G62" s="137"/>
      <c r="H62" s="137">
        <f>'将来負担比率（分子）の構造'!K$45</f>
        <v>3164</v>
      </c>
      <c r="I62" s="137"/>
      <c r="J62" s="137"/>
      <c r="K62" s="137">
        <f>'将来負担比率（分子）の構造'!L$45</f>
        <v>2883</v>
      </c>
      <c r="L62" s="137"/>
      <c r="M62" s="137"/>
      <c r="N62" s="137">
        <f>'将来負担比率（分子）の構造'!M$45</f>
        <v>2796</v>
      </c>
      <c r="O62" s="137"/>
      <c r="P62" s="137"/>
    </row>
    <row r="63" spans="1:16">
      <c r="A63" s="137" t="s">
        <v>28</v>
      </c>
      <c r="B63" s="137" t="str">
        <f>'将来負担比率（分子）の構造'!I$44</f>
        <v>-</v>
      </c>
      <c r="C63" s="137"/>
      <c r="D63" s="137"/>
      <c r="E63" s="137">
        <f>'将来負担比率（分子）の構造'!J$44</f>
        <v>14</v>
      </c>
      <c r="F63" s="137"/>
      <c r="G63" s="137"/>
      <c r="H63" s="137">
        <f>'将来負担比率（分子）の構造'!K$44</f>
        <v>243</v>
      </c>
      <c r="I63" s="137"/>
      <c r="J63" s="137"/>
      <c r="K63" s="137">
        <f>'将来負担比率（分子）の構造'!L$44</f>
        <v>1091</v>
      </c>
      <c r="L63" s="137"/>
      <c r="M63" s="137"/>
      <c r="N63" s="137">
        <f>'将来負担比率（分子）の構造'!M$44</f>
        <v>1943</v>
      </c>
      <c r="O63" s="137"/>
      <c r="P63" s="137"/>
    </row>
    <row r="64" spans="1:16">
      <c r="A64" s="137" t="s">
        <v>27</v>
      </c>
      <c r="B64" s="137">
        <f>'将来負担比率（分子）の構造'!I$43</f>
        <v>8794</v>
      </c>
      <c r="C64" s="137"/>
      <c r="D64" s="137"/>
      <c r="E64" s="137">
        <f>'将来負担比率（分子）の構造'!J$43</f>
        <v>8759</v>
      </c>
      <c r="F64" s="137"/>
      <c r="G64" s="137"/>
      <c r="H64" s="137">
        <f>'将来負担比率（分子）の構造'!K$43</f>
        <v>8138</v>
      </c>
      <c r="I64" s="137"/>
      <c r="J64" s="137"/>
      <c r="K64" s="137">
        <f>'将来負担比率（分子）の構造'!L$43</f>
        <v>7724</v>
      </c>
      <c r="L64" s="137"/>
      <c r="M64" s="137"/>
      <c r="N64" s="137">
        <f>'将来負担比率（分子）の構造'!M$43</f>
        <v>7150</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25404</v>
      </c>
      <c r="C66" s="137"/>
      <c r="D66" s="137"/>
      <c r="E66" s="137">
        <f>'将来負担比率（分子）の構造'!J$41</f>
        <v>24977</v>
      </c>
      <c r="F66" s="137"/>
      <c r="G66" s="137"/>
      <c r="H66" s="137">
        <f>'将来負担比率（分子）の構造'!K$41</f>
        <v>24048</v>
      </c>
      <c r="I66" s="137"/>
      <c r="J66" s="137"/>
      <c r="K66" s="137">
        <f>'将来負担比率（分子）の構造'!L$41</f>
        <v>25250</v>
      </c>
      <c r="L66" s="137"/>
      <c r="M66" s="137"/>
      <c r="N66" s="137">
        <f>'将来負担比率（分子）の構造'!M$41</f>
        <v>26440</v>
      </c>
      <c r="O66" s="137"/>
      <c r="P66" s="137"/>
    </row>
    <row r="67" spans="1:16">
      <c r="A67" s="137" t="s">
        <v>63</v>
      </c>
      <c r="B67" s="137" t="e">
        <f>NA()</f>
        <v>#N/A</v>
      </c>
      <c r="C67" s="137">
        <f>IF(ISNUMBER('将来負担比率（分子）の構造'!I$53), IF('将来負担比率（分子）の構造'!I$53 &lt; 0, 0, '将来負担比率（分子）の構造'!I$53), NA())</f>
        <v>12082</v>
      </c>
      <c r="D67" s="137" t="e">
        <f>NA()</f>
        <v>#N/A</v>
      </c>
      <c r="E67" s="137" t="e">
        <f>NA()</f>
        <v>#N/A</v>
      </c>
      <c r="F67" s="137">
        <f>IF(ISNUMBER('将来負担比率（分子）の構造'!J$53), IF('将来負担比率（分子）の構造'!J$53 &lt; 0, 0, '将来負担比率（分子）の構造'!J$53), NA())</f>
        <v>12012</v>
      </c>
      <c r="G67" s="137" t="e">
        <f>NA()</f>
        <v>#N/A</v>
      </c>
      <c r="H67" s="137" t="e">
        <f>NA()</f>
        <v>#N/A</v>
      </c>
      <c r="I67" s="137">
        <f>IF(ISNUMBER('将来負担比率（分子）の構造'!K$53), IF('将来負担比率（分子）の構造'!K$53 &lt; 0, 0, '将来負担比率（分子）の構造'!K$53), NA())</f>
        <v>10654</v>
      </c>
      <c r="J67" s="137" t="e">
        <f>NA()</f>
        <v>#N/A</v>
      </c>
      <c r="K67" s="137" t="e">
        <f>NA()</f>
        <v>#N/A</v>
      </c>
      <c r="L67" s="137">
        <f>IF(ISNUMBER('将来負担比率（分子）の構造'!L$53), IF('将来負担比率（分子）の構造'!L$53 &lt; 0, 0, '将来負担比率（分子）の構造'!L$53), NA())</f>
        <v>10447</v>
      </c>
      <c r="M67" s="137" t="e">
        <f>NA()</f>
        <v>#N/A</v>
      </c>
      <c r="N67" s="137" t="e">
        <f>NA()</f>
        <v>#N/A</v>
      </c>
      <c r="O67" s="137">
        <f>IF(ISNUMBER('将来負担比率（分子）の構造'!M$53), IF('将来負担比率（分子）の構造'!M$53 &lt; 0, 0, '将来負担比率（分子）の構造'!M$53), NA())</f>
        <v>10613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3366936</v>
      </c>
      <c r="S5" s="615"/>
      <c r="T5" s="615"/>
      <c r="U5" s="615"/>
      <c r="V5" s="615"/>
      <c r="W5" s="615"/>
      <c r="X5" s="615"/>
      <c r="Y5" s="616"/>
      <c r="Z5" s="617">
        <v>16.100000000000001</v>
      </c>
      <c r="AA5" s="617"/>
      <c r="AB5" s="617"/>
      <c r="AC5" s="617"/>
      <c r="AD5" s="618">
        <v>3241411</v>
      </c>
      <c r="AE5" s="618"/>
      <c r="AF5" s="618"/>
      <c r="AG5" s="618"/>
      <c r="AH5" s="618"/>
      <c r="AI5" s="618"/>
      <c r="AJ5" s="618"/>
      <c r="AK5" s="618"/>
      <c r="AL5" s="619">
        <v>31.2</v>
      </c>
      <c r="AM5" s="620"/>
      <c r="AN5" s="620"/>
      <c r="AO5" s="621"/>
      <c r="AP5" s="611" t="s">
        <v>211</v>
      </c>
      <c r="AQ5" s="612"/>
      <c r="AR5" s="612"/>
      <c r="AS5" s="612"/>
      <c r="AT5" s="612"/>
      <c r="AU5" s="612"/>
      <c r="AV5" s="612"/>
      <c r="AW5" s="612"/>
      <c r="AX5" s="612"/>
      <c r="AY5" s="612"/>
      <c r="AZ5" s="612"/>
      <c r="BA5" s="612"/>
      <c r="BB5" s="612"/>
      <c r="BC5" s="612"/>
      <c r="BD5" s="612"/>
      <c r="BE5" s="612"/>
      <c r="BF5" s="613"/>
      <c r="BG5" s="625">
        <v>3241411</v>
      </c>
      <c r="BH5" s="626"/>
      <c r="BI5" s="626"/>
      <c r="BJ5" s="626"/>
      <c r="BK5" s="626"/>
      <c r="BL5" s="626"/>
      <c r="BM5" s="626"/>
      <c r="BN5" s="627"/>
      <c r="BO5" s="628">
        <v>96.3</v>
      </c>
      <c r="BP5" s="628"/>
      <c r="BQ5" s="628"/>
      <c r="BR5" s="628"/>
      <c r="BS5" s="629">
        <v>23542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193535</v>
      </c>
      <c r="S6" s="626"/>
      <c r="T6" s="626"/>
      <c r="U6" s="626"/>
      <c r="V6" s="626"/>
      <c r="W6" s="626"/>
      <c r="X6" s="626"/>
      <c r="Y6" s="627"/>
      <c r="Z6" s="628">
        <v>0.9</v>
      </c>
      <c r="AA6" s="628"/>
      <c r="AB6" s="628"/>
      <c r="AC6" s="628"/>
      <c r="AD6" s="629">
        <v>193535</v>
      </c>
      <c r="AE6" s="629"/>
      <c r="AF6" s="629"/>
      <c r="AG6" s="629"/>
      <c r="AH6" s="629"/>
      <c r="AI6" s="629"/>
      <c r="AJ6" s="629"/>
      <c r="AK6" s="629"/>
      <c r="AL6" s="630">
        <v>1.9</v>
      </c>
      <c r="AM6" s="631"/>
      <c r="AN6" s="631"/>
      <c r="AO6" s="632"/>
      <c r="AP6" s="622" t="s">
        <v>216</v>
      </c>
      <c r="AQ6" s="623"/>
      <c r="AR6" s="623"/>
      <c r="AS6" s="623"/>
      <c r="AT6" s="623"/>
      <c r="AU6" s="623"/>
      <c r="AV6" s="623"/>
      <c r="AW6" s="623"/>
      <c r="AX6" s="623"/>
      <c r="AY6" s="623"/>
      <c r="AZ6" s="623"/>
      <c r="BA6" s="623"/>
      <c r="BB6" s="623"/>
      <c r="BC6" s="623"/>
      <c r="BD6" s="623"/>
      <c r="BE6" s="623"/>
      <c r="BF6" s="624"/>
      <c r="BG6" s="625">
        <v>3241411</v>
      </c>
      <c r="BH6" s="626"/>
      <c r="BI6" s="626"/>
      <c r="BJ6" s="626"/>
      <c r="BK6" s="626"/>
      <c r="BL6" s="626"/>
      <c r="BM6" s="626"/>
      <c r="BN6" s="627"/>
      <c r="BO6" s="628">
        <v>96.3</v>
      </c>
      <c r="BP6" s="628"/>
      <c r="BQ6" s="628"/>
      <c r="BR6" s="628"/>
      <c r="BS6" s="629">
        <v>23542</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155421</v>
      </c>
      <c r="CS6" s="626"/>
      <c r="CT6" s="626"/>
      <c r="CU6" s="626"/>
      <c r="CV6" s="626"/>
      <c r="CW6" s="626"/>
      <c r="CX6" s="626"/>
      <c r="CY6" s="627"/>
      <c r="CZ6" s="628">
        <v>0.8</v>
      </c>
      <c r="DA6" s="628"/>
      <c r="DB6" s="628"/>
      <c r="DC6" s="628"/>
      <c r="DD6" s="634" t="s">
        <v>218</v>
      </c>
      <c r="DE6" s="626"/>
      <c r="DF6" s="626"/>
      <c r="DG6" s="626"/>
      <c r="DH6" s="626"/>
      <c r="DI6" s="626"/>
      <c r="DJ6" s="626"/>
      <c r="DK6" s="626"/>
      <c r="DL6" s="626"/>
      <c r="DM6" s="626"/>
      <c r="DN6" s="626"/>
      <c r="DO6" s="626"/>
      <c r="DP6" s="627"/>
      <c r="DQ6" s="634">
        <v>155421</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5685</v>
      </c>
      <c r="S7" s="626"/>
      <c r="T7" s="626"/>
      <c r="U7" s="626"/>
      <c r="V7" s="626"/>
      <c r="W7" s="626"/>
      <c r="X7" s="626"/>
      <c r="Y7" s="627"/>
      <c r="Z7" s="628">
        <v>0</v>
      </c>
      <c r="AA7" s="628"/>
      <c r="AB7" s="628"/>
      <c r="AC7" s="628"/>
      <c r="AD7" s="629">
        <v>5685</v>
      </c>
      <c r="AE7" s="629"/>
      <c r="AF7" s="629"/>
      <c r="AG7" s="629"/>
      <c r="AH7" s="629"/>
      <c r="AI7" s="629"/>
      <c r="AJ7" s="629"/>
      <c r="AK7" s="629"/>
      <c r="AL7" s="630">
        <v>0.1</v>
      </c>
      <c r="AM7" s="631"/>
      <c r="AN7" s="631"/>
      <c r="AO7" s="632"/>
      <c r="AP7" s="622" t="s">
        <v>220</v>
      </c>
      <c r="AQ7" s="623"/>
      <c r="AR7" s="623"/>
      <c r="AS7" s="623"/>
      <c r="AT7" s="623"/>
      <c r="AU7" s="623"/>
      <c r="AV7" s="623"/>
      <c r="AW7" s="623"/>
      <c r="AX7" s="623"/>
      <c r="AY7" s="623"/>
      <c r="AZ7" s="623"/>
      <c r="BA7" s="623"/>
      <c r="BB7" s="623"/>
      <c r="BC7" s="623"/>
      <c r="BD7" s="623"/>
      <c r="BE7" s="623"/>
      <c r="BF7" s="624"/>
      <c r="BG7" s="625">
        <v>1356808</v>
      </c>
      <c r="BH7" s="626"/>
      <c r="BI7" s="626"/>
      <c r="BJ7" s="626"/>
      <c r="BK7" s="626"/>
      <c r="BL7" s="626"/>
      <c r="BM7" s="626"/>
      <c r="BN7" s="627"/>
      <c r="BO7" s="628">
        <v>40.299999999999997</v>
      </c>
      <c r="BP7" s="628"/>
      <c r="BQ7" s="628"/>
      <c r="BR7" s="628"/>
      <c r="BS7" s="629">
        <v>23542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1948608</v>
      </c>
      <c r="CS7" s="626"/>
      <c r="CT7" s="626"/>
      <c r="CU7" s="626"/>
      <c r="CV7" s="626"/>
      <c r="CW7" s="626"/>
      <c r="CX7" s="626"/>
      <c r="CY7" s="627"/>
      <c r="CZ7" s="628">
        <v>9.5</v>
      </c>
      <c r="DA7" s="628"/>
      <c r="DB7" s="628"/>
      <c r="DC7" s="628"/>
      <c r="DD7" s="634">
        <v>48204</v>
      </c>
      <c r="DE7" s="626"/>
      <c r="DF7" s="626"/>
      <c r="DG7" s="626"/>
      <c r="DH7" s="626"/>
      <c r="DI7" s="626"/>
      <c r="DJ7" s="626"/>
      <c r="DK7" s="626"/>
      <c r="DL7" s="626"/>
      <c r="DM7" s="626"/>
      <c r="DN7" s="626"/>
      <c r="DO7" s="626"/>
      <c r="DP7" s="627"/>
      <c r="DQ7" s="634">
        <v>1705693</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21894</v>
      </c>
      <c r="S8" s="626"/>
      <c r="T8" s="626"/>
      <c r="U8" s="626"/>
      <c r="V8" s="626"/>
      <c r="W8" s="626"/>
      <c r="X8" s="626"/>
      <c r="Y8" s="627"/>
      <c r="Z8" s="628">
        <v>0.1</v>
      </c>
      <c r="AA8" s="628"/>
      <c r="AB8" s="628"/>
      <c r="AC8" s="628"/>
      <c r="AD8" s="629">
        <v>21894</v>
      </c>
      <c r="AE8" s="629"/>
      <c r="AF8" s="629"/>
      <c r="AG8" s="629"/>
      <c r="AH8" s="629"/>
      <c r="AI8" s="629"/>
      <c r="AJ8" s="629"/>
      <c r="AK8" s="629"/>
      <c r="AL8" s="630">
        <v>0.2</v>
      </c>
      <c r="AM8" s="631"/>
      <c r="AN8" s="631"/>
      <c r="AO8" s="632"/>
      <c r="AP8" s="622" t="s">
        <v>223</v>
      </c>
      <c r="AQ8" s="623"/>
      <c r="AR8" s="623"/>
      <c r="AS8" s="623"/>
      <c r="AT8" s="623"/>
      <c r="AU8" s="623"/>
      <c r="AV8" s="623"/>
      <c r="AW8" s="623"/>
      <c r="AX8" s="623"/>
      <c r="AY8" s="623"/>
      <c r="AZ8" s="623"/>
      <c r="BA8" s="623"/>
      <c r="BB8" s="623"/>
      <c r="BC8" s="623"/>
      <c r="BD8" s="623"/>
      <c r="BE8" s="623"/>
      <c r="BF8" s="624"/>
      <c r="BG8" s="625">
        <v>48128</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5400740</v>
      </c>
      <c r="CS8" s="626"/>
      <c r="CT8" s="626"/>
      <c r="CU8" s="626"/>
      <c r="CV8" s="626"/>
      <c r="CW8" s="626"/>
      <c r="CX8" s="626"/>
      <c r="CY8" s="627"/>
      <c r="CZ8" s="628">
        <v>26.4</v>
      </c>
      <c r="DA8" s="628"/>
      <c r="DB8" s="628"/>
      <c r="DC8" s="628"/>
      <c r="DD8" s="634">
        <v>47534</v>
      </c>
      <c r="DE8" s="626"/>
      <c r="DF8" s="626"/>
      <c r="DG8" s="626"/>
      <c r="DH8" s="626"/>
      <c r="DI8" s="626"/>
      <c r="DJ8" s="626"/>
      <c r="DK8" s="626"/>
      <c r="DL8" s="626"/>
      <c r="DM8" s="626"/>
      <c r="DN8" s="626"/>
      <c r="DO8" s="626"/>
      <c r="DP8" s="627"/>
      <c r="DQ8" s="634">
        <v>2850298</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11350</v>
      </c>
      <c r="S9" s="626"/>
      <c r="T9" s="626"/>
      <c r="U9" s="626"/>
      <c r="V9" s="626"/>
      <c r="W9" s="626"/>
      <c r="X9" s="626"/>
      <c r="Y9" s="627"/>
      <c r="Z9" s="628">
        <v>0.1</v>
      </c>
      <c r="AA9" s="628"/>
      <c r="AB9" s="628"/>
      <c r="AC9" s="628"/>
      <c r="AD9" s="629">
        <v>11350</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1117563</v>
      </c>
      <c r="BH9" s="626"/>
      <c r="BI9" s="626"/>
      <c r="BJ9" s="626"/>
      <c r="BK9" s="626"/>
      <c r="BL9" s="626"/>
      <c r="BM9" s="626"/>
      <c r="BN9" s="627"/>
      <c r="BO9" s="628">
        <v>33.200000000000003</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3004713</v>
      </c>
      <c r="CS9" s="626"/>
      <c r="CT9" s="626"/>
      <c r="CU9" s="626"/>
      <c r="CV9" s="626"/>
      <c r="CW9" s="626"/>
      <c r="CX9" s="626"/>
      <c r="CY9" s="627"/>
      <c r="CZ9" s="628">
        <v>14.7</v>
      </c>
      <c r="DA9" s="628"/>
      <c r="DB9" s="628"/>
      <c r="DC9" s="628"/>
      <c r="DD9" s="634">
        <v>93344</v>
      </c>
      <c r="DE9" s="626"/>
      <c r="DF9" s="626"/>
      <c r="DG9" s="626"/>
      <c r="DH9" s="626"/>
      <c r="DI9" s="626"/>
      <c r="DJ9" s="626"/>
      <c r="DK9" s="626"/>
      <c r="DL9" s="626"/>
      <c r="DM9" s="626"/>
      <c r="DN9" s="626"/>
      <c r="DO9" s="626"/>
      <c r="DP9" s="627"/>
      <c r="DQ9" s="634">
        <v>1141375</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495238</v>
      </c>
      <c r="S10" s="626"/>
      <c r="T10" s="626"/>
      <c r="U10" s="626"/>
      <c r="V10" s="626"/>
      <c r="W10" s="626"/>
      <c r="X10" s="626"/>
      <c r="Y10" s="627"/>
      <c r="Z10" s="628">
        <v>2.4</v>
      </c>
      <c r="AA10" s="628"/>
      <c r="AB10" s="628"/>
      <c r="AC10" s="628"/>
      <c r="AD10" s="629">
        <v>495238</v>
      </c>
      <c r="AE10" s="629"/>
      <c r="AF10" s="629"/>
      <c r="AG10" s="629"/>
      <c r="AH10" s="629"/>
      <c r="AI10" s="629"/>
      <c r="AJ10" s="629"/>
      <c r="AK10" s="629"/>
      <c r="AL10" s="630">
        <v>4.8</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72304</v>
      </c>
      <c r="BH10" s="626"/>
      <c r="BI10" s="626"/>
      <c r="BJ10" s="626"/>
      <c r="BK10" s="626"/>
      <c r="BL10" s="626"/>
      <c r="BM10" s="626"/>
      <c r="BN10" s="627"/>
      <c r="BO10" s="628">
        <v>2.1</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8880</v>
      </c>
      <c r="CS10" s="626"/>
      <c r="CT10" s="626"/>
      <c r="CU10" s="626"/>
      <c r="CV10" s="626"/>
      <c r="CW10" s="626"/>
      <c r="CX10" s="626"/>
      <c r="CY10" s="627"/>
      <c r="CZ10" s="628">
        <v>0</v>
      </c>
      <c r="DA10" s="628"/>
      <c r="DB10" s="628"/>
      <c r="DC10" s="628"/>
      <c r="DD10" s="634" t="s">
        <v>113</v>
      </c>
      <c r="DE10" s="626"/>
      <c r="DF10" s="626"/>
      <c r="DG10" s="626"/>
      <c r="DH10" s="626"/>
      <c r="DI10" s="626"/>
      <c r="DJ10" s="626"/>
      <c r="DK10" s="626"/>
      <c r="DL10" s="626"/>
      <c r="DM10" s="626"/>
      <c r="DN10" s="626"/>
      <c r="DO10" s="626"/>
      <c r="DP10" s="627"/>
      <c r="DQ10" s="634">
        <v>8880</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43371</v>
      </c>
      <c r="S11" s="626"/>
      <c r="T11" s="626"/>
      <c r="U11" s="626"/>
      <c r="V11" s="626"/>
      <c r="W11" s="626"/>
      <c r="X11" s="626"/>
      <c r="Y11" s="627"/>
      <c r="Z11" s="628">
        <v>0.2</v>
      </c>
      <c r="AA11" s="628"/>
      <c r="AB11" s="628"/>
      <c r="AC11" s="628"/>
      <c r="AD11" s="629">
        <v>43371</v>
      </c>
      <c r="AE11" s="629"/>
      <c r="AF11" s="629"/>
      <c r="AG11" s="629"/>
      <c r="AH11" s="629"/>
      <c r="AI11" s="629"/>
      <c r="AJ11" s="629"/>
      <c r="AK11" s="629"/>
      <c r="AL11" s="630">
        <v>0.4</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118813</v>
      </c>
      <c r="BH11" s="626"/>
      <c r="BI11" s="626"/>
      <c r="BJ11" s="626"/>
      <c r="BK11" s="626"/>
      <c r="BL11" s="626"/>
      <c r="BM11" s="626"/>
      <c r="BN11" s="627"/>
      <c r="BO11" s="628">
        <v>3.5</v>
      </c>
      <c r="BP11" s="628"/>
      <c r="BQ11" s="628"/>
      <c r="BR11" s="628"/>
      <c r="BS11" s="634">
        <v>23542</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1370357</v>
      </c>
      <c r="CS11" s="626"/>
      <c r="CT11" s="626"/>
      <c r="CU11" s="626"/>
      <c r="CV11" s="626"/>
      <c r="CW11" s="626"/>
      <c r="CX11" s="626"/>
      <c r="CY11" s="627"/>
      <c r="CZ11" s="628">
        <v>6.7</v>
      </c>
      <c r="DA11" s="628"/>
      <c r="DB11" s="628"/>
      <c r="DC11" s="628"/>
      <c r="DD11" s="634">
        <v>695429</v>
      </c>
      <c r="DE11" s="626"/>
      <c r="DF11" s="626"/>
      <c r="DG11" s="626"/>
      <c r="DH11" s="626"/>
      <c r="DI11" s="626"/>
      <c r="DJ11" s="626"/>
      <c r="DK11" s="626"/>
      <c r="DL11" s="626"/>
      <c r="DM11" s="626"/>
      <c r="DN11" s="626"/>
      <c r="DO11" s="626"/>
      <c r="DP11" s="627"/>
      <c r="DQ11" s="634">
        <v>369054</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1582397</v>
      </c>
      <c r="BH12" s="626"/>
      <c r="BI12" s="626"/>
      <c r="BJ12" s="626"/>
      <c r="BK12" s="626"/>
      <c r="BL12" s="626"/>
      <c r="BM12" s="626"/>
      <c r="BN12" s="627"/>
      <c r="BO12" s="628">
        <v>47</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233995</v>
      </c>
      <c r="CS12" s="626"/>
      <c r="CT12" s="626"/>
      <c r="CU12" s="626"/>
      <c r="CV12" s="626"/>
      <c r="CW12" s="626"/>
      <c r="CX12" s="626"/>
      <c r="CY12" s="627"/>
      <c r="CZ12" s="628">
        <v>1.1000000000000001</v>
      </c>
      <c r="DA12" s="628"/>
      <c r="DB12" s="628"/>
      <c r="DC12" s="628"/>
      <c r="DD12" s="634">
        <v>16826</v>
      </c>
      <c r="DE12" s="626"/>
      <c r="DF12" s="626"/>
      <c r="DG12" s="626"/>
      <c r="DH12" s="626"/>
      <c r="DI12" s="626"/>
      <c r="DJ12" s="626"/>
      <c r="DK12" s="626"/>
      <c r="DL12" s="626"/>
      <c r="DM12" s="626"/>
      <c r="DN12" s="626"/>
      <c r="DO12" s="626"/>
      <c r="DP12" s="627"/>
      <c r="DQ12" s="634">
        <v>128246</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47073</v>
      </c>
      <c r="S13" s="626"/>
      <c r="T13" s="626"/>
      <c r="U13" s="626"/>
      <c r="V13" s="626"/>
      <c r="W13" s="626"/>
      <c r="X13" s="626"/>
      <c r="Y13" s="627"/>
      <c r="Z13" s="628">
        <v>0.2</v>
      </c>
      <c r="AA13" s="628"/>
      <c r="AB13" s="628"/>
      <c r="AC13" s="628"/>
      <c r="AD13" s="629">
        <v>47073</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1579334</v>
      </c>
      <c r="BH13" s="626"/>
      <c r="BI13" s="626"/>
      <c r="BJ13" s="626"/>
      <c r="BK13" s="626"/>
      <c r="BL13" s="626"/>
      <c r="BM13" s="626"/>
      <c r="BN13" s="627"/>
      <c r="BO13" s="628">
        <v>46.9</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2537161</v>
      </c>
      <c r="CS13" s="626"/>
      <c r="CT13" s="626"/>
      <c r="CU13" s="626"/>
      <c r="CV13" s="626"/>
      <c r="CW13" s="626"/>
      <c r="CX13" s="626"/>
      <c r="CY13" s="627"/>
      <c r="CZ13" s="628">
        <v>12.4</v>
      </c>
      <c r="DA13" s="628"/>
      <c r="DB13" s="628"/>
      <c r="DC13" s="628"/>
      <c r="DD13" s="634">
        <v>1430600</v>
      </c>
      <c r="DE13" s="626"/>
      <c r="DF13" s="626"/>
      <c r="DG13" s="626"/>
      <c r="DH13" s="626"/>
      <c r="DI13" s="626"/>
      <c r="DJ13" s="626"/>
      <c r="DK13" s="626"/>
      <c r="DL13" s="626"/>
      <c r="DM13" s="626"/>
      <c r="DN13" s="626"/>
      <c r="DO13" s="626"/>
      <c r="DP13" s="627"/>
      <c r="DQ13" s="634">
        <v>1213397</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115575</v>
      </c>
      <c r="BH14" s="626"/>
      <c r="BI14" s="626"/>
      <c r="BJ14" s="626"/>
      <c r="BK14" s="626"/>
      <c r="BL14" s="626"/>
      <c r="BM14" s="626"/>
      <c r="BN14" s="627"/>
      <c r="BO14" s="628">
        <v>3.4</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1520836</v>
      </c>
      <c r="CS14" s="626"/>
      <c r="CT14" s="626"/>
      <c r="CU14" s="626"/>
      <c r="CV14" s="626"/>
      <c r="CW14" s="626"/>
      <c r="CX14" s="626"/>
      <c r="CY14" s="627"/>
      <c r="CZ14" s="628">
        <v>7.4</v>
      </c>
      <c r="DA14" s="628"/>
      <c r="DB14" s="628"/>
      <c r="DC14" s="628"/>
      <c r="DD14" s="634">
        <v>574685</v>
      </c>
      <c r="DE14" s="626"/>
      <c r="DF14" s="626"/>
      <c r="DG14" s="626"/>
      <c r="DH14" s="626"/>
      <c r="DI14" s="626"/>
      <c r="DJ14" s="626"/>
      <c r="DK14" s="626"/>
      <c r="DL14" s="626"/>
      <c r="DM14" s="626"/>
      <c r="DN14" s="626"/>
      <c r="DO14" s="626"/>
      <c r="DP14" s="627"/>
      <c r="DQ14" s="634">
        <v>769889</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9410</v>
      </c>
      <c r="S15" s="626"/>
      <c r="T15" s="626"/>
      <c r="U15" s="626"/>
      <c r="V15" s="626"/>
      <c r="W15" s="626"/>
      <c r="X15" s="626"/>
      <c r="Y15" s="627"/>
      <c r="Z15" s="628">
        <v>0</v>
      </c>
      <c r="AA15" s="628"/>
      <c r="AB15" s="628"/>
      <c r="AC15" s="628"/>
      <c r="AD15" s="629">
        <v>9410</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186631</v>
      </c>
      <c r="BH15" s="626"/>
      <c r="BI15" s="626"/>
      <c r="BJ15" s="626"/>
      <c r="BK15" s="626"/>
      <c r="BL15" s="626"/>
      <c r="BM15" s="626"/>
      <c r="BN15" s="627"/>
      <c r="BO15" s="628">
        <v>5.5</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1197935</v>
      </c>
      <c r="CS15" s="626"/>
      <c r="CT15" s="626"/>
      <c r="CU15" s="626"/>
      <c r="CV15" s="626"/>
      <c r="CW15" s="626"/>
      <c r="CX15" s="626"/>
      <c r="CY15" s="627"/>
      <c r="CZ15" s="628">
        <v>5.9</v>
      </c>
      <c r="DA15" s="628"/>
      <c r="DB15" s="628"/>
      <c r="DC15" s="628"/>
      <c r="DD15" s="634">
        <v>103634</v>
      </c>
      <c r="DE15" s="626"/>
      <c r="DF15" s="626"/>
      <c r="DG15" s="626"/>
      <c r="DH15" s="626"/>
      <c r="DI15" s="626"/>
      <c r="DJ15" s="626"/>
      <c r="DK15" s="626"/>
      <c r="DL15" s="626"/>
      <c r="DM15" s="626"/>
      <c r="DN15" s="626"/>
      <c r="DO15" s="626"/>
      <c r="DP15" s="627"/>
      <c r="DQ15" s="634">
        <v>1013973</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7426421</v>
      </c>
      <c r="S16" s="626"/>
      <c r="T16" s="626"/>
      <c r="U16" s="626"/>
      <c r="V16" s="626"/>
      <c r="W16" s="626"/>
      <c r="X16" s="626"/>
      <c r="Y16" s="627"/>
      <c r="Z16" s="628">
        <v>35.5</v>
      </c>
      <c r="AA16" s="628"/>
      <c r="AB16" s="628"/>
      <c r="AC16" s="628"/>
      <c r="AD16" s="629">
        <v>6284145</v>
      </c>
      <c r="AE16" s="629"/>
      <c r="AF16" s="629"/>
      <c r="AG16" s="629"/>
      <c r="AH16" s="629"/>
      <c r="AI16" s="629"/>
      <c r="AJ16" s="629"/>
      <c r="AK16" s="629"/>
      <c r="AL16" s="630">
        <v>60.5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97484</v>
      </c>
      <c r="CS16" s="626"/>
      <c r="CT16" s="626"/>
      <c r="CU16" s="626"/>
      <c r="CV16" s="626"/>
      <c r="CW16" s="626"/>
      <c r="CX16" s="626"/>
      <c r="CY16" s="627"/>
      <c r="CZ16" s="628">
        <v>0.5</v>
      </c>
      <c r="DA16" s="628"/>
      <c r="DB16" s="628"/>
      <c r="DC16" s="628"/>
      <c r="DD16" s="634" t="s">
        <v>113</v>
      </c>
      <c r="DE16" s="626"/>
      <c r="DF16" s="626"/>
      <c r="DG16" s="626"/>
      <c r="DH16" s="626"/>
      <c r="DI16" s="626"/>
      <c r="DJ16" s="626"/>
      <c r="DK16" s="626"/>
      <c r="DL16" s="626"/>
      <c r="DM16" s="626"/>
      <c r="DN16" s="626"/>
      <c r="DO16" s="626"/>
      <c r="DP16" s="627"/>
      <c r="DQ16" s="634">
        <v>20728</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6284145</v>
      </c>
      <c r="S17" s="626"/>
      <c r="T17" s="626"/>
      <c r="U17" s="626"/>
      <c r="V17" s="626"/>
      <c r="W17" s="626"/>
      <c r="X17" s="626"/>
      <c r="Y17" s="627"/>
      <c r="Z17" s="628">
        <v>30.1</v>
      </c>
      <c r="AA17" s="628"/>
      <c r="AB17" s="628"/>
      <c r="AC17" s="628"/>
      <c r="AD17" s="629">
        <v>6284145</v>
      </c>
      <c r="AE17" s="629"/>
      <c r="AF17" s="629"/>
      <c r="AG17" s="629"/>
      <c r="AH17" s="629"/>
      <c r="AI17" s="629"/>
      <c r="AJ17" s="629"/>
      <c r="AK17" s="629"/>
      <c r="AL17" s="630">
        <v>60.5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2945548</v>
      </c>
      <c r="CS17" s="626"/>
      <c r="CT17" s="626"/>
      <c r="CU17" s="626"/>
      <c r="CV17" s="626"/>
      <c r="CW17" s="626"/>
      <c r="CX17" s="626"/>
      <c r="CY17" s="627"/>
      <c r="CZ17" s="628">
        <v>14.4</v>
      </c>
      <c r="DA17" s="628"/>
      <c r="DB17" s="628"/>
      <c r="DC17" s="628"/>
      <c r="DD17" s="634" t="s">
        <v>113</v>
      </c>
      <c r="DE17" s="626"/>
      <c r="DF17" s="626"/>
      <c r="DG17" s="626"/>
      <c r="DH17" s="626"/>
      <c r="DI17" s="626"/>
      <c r="DJ17" s="626"/>
      <c r="DK17" s="626"/>
      <c r="DL17" s="626"/>
      <c r="DM17" s="626"/>
      <c r="DN17" s="626"/>
      <c r="DO17" s="626"/>
      <c r="DP17" s="627"/>
      <c r="DQ17" s="634">
        <v>2895007</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1142276</v>
      </c>
      <c r="S18" s="626"/>
      <c r="T18" s="626"/>
      <c r="U18" s="626"/>
      <c r="V18" s="626"/>
      <c r="W18" s="626"/>
      <c r="X18" s="626"/>
      <c r="Y18" s="627"/>
      <c r="Z18" s="628">
        <v>5.5</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125525</v>
      </c>
      <c r="BH19" s="626"/>
      <c r="BI19" s="626"/>
      <c r="BJ19" s="626"/>
      <c r="BK19" s="626"/>
      <c r="BL19" s="626"/>
      <c r="BM19" s="626"/>
      <c r="BN19" s="627"/>
      <c r="BO19" s="628">
        <v>3.7</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11620913</v>
      </c>
      <c r="S20" s="626"/>
      <c r="T20" s="626"/>
      <c r="U20" s="626"/>
      <c r="V20" s="626"/>
      <c r="W20" s="626"/>
      <c r="X20" s="626"/>
      <c r="Y20" s="627"/>
      <c r="Z20" s="628">
        <v>55.6</v>
      </c>
      <c r="AA20" s="628"/>
      <c r="AB20" s="628"/>
      <c r="AC20" s="628"/>
      <c r="AD20" s="629">
        <v>10353112</v>
      </c>
      <c r="AE20" s="629"/>
      <c r="AF20" s="629"/>
      <c r="AG20" s="629"/>
      <c r="AH20" s="629"/>
      <c r="AI20" s="629"/>
      <c r="AJ20" s="629"/>
      <c r="AK20" s="629"/>
      <c r="AL20" s="630">
        <v>99.7</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125525</v>
      </c>
      <c r="BH20" s="626"/>
      <c r="BI20" s="626"/>
      <c r="BJ20" s="626"/>
      <c r="BK20" s="626"/>
      <c r="BL20" s="626"/>
      <c r="BM20" s="626"/>
      <c r="BN20" s="627"/>
      <c r="BO20" s="628">
        <v>3.7</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20421678</v>
      </c>
      <c r="CS20" s="626"/>
      <c r="CT20" s="626"/>
      <c r="CU20" s="626"/>
      <c r="CV20" s="626"/>
      <c r="CW20" s="626"/>
      <c r="CX20" s="626"/>
      <c r="CY20" s="627"/>
      <c r="CZ20" s="628">
        <v>100</v>
      </c>
      <c r="DA20" s="628"/>
      <c r="DB20" s="628"/>
      <c r="DC20" s="628"/>
      <c r="DD20" s="634">
        <v>3010256</v>
      </c>
      <c r="DE20" s="626"/>
      <c r="DF20" s="626"/>
      <c r="DG20" s="626"/>
      <c r="DH20" s="626"/>
      <c r="DI20" s="626"/>
      <c r="DJ20" s="626"/>
      <c r="DK20" s="626"/>
      <c r="DL20" s="626"/>
      <c r="DM20" s="626"/>
      <c r="DN20" s="626"/>
      <c r="DO20" s="626"/>
      <c r="DP20" s="627"/>
      <c r="DQ20" s="634">
        <v>12271961</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5122</v>
      </c>
      <c r="S21" s="626"/>
      <c r="T21" s="626"/>
      <c r="U21" s="626"/>
      <c r="V21" s="626"/>
      <c r="W21" s="626"/>
      <c r="X21" s="626"/>
      <c r="Y21" s="627"/>
      <c r="Z21" s="628">
        <v>0</v>
      </c>
      <c r="AA21" s="628"/>
      <c r="AB21" s="628"/>
      <c r="AC21" s="628"/>
      <c r="AD21" s="629">
        <v>5122</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486372</v>
      </c>
      <c r="S22" s="626"/>
      <c r="T22" s="626"/>
      <c r="U22" s="626"/>
      <c r="V22" s="626"/>
      <c r="W22" s="626"/>
      <c r="X22" s="626"/>
      <c r="Y22" s="627"/>
      <c r="Z22" s="628">
        <v>2.2999999999999998</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264697</v>
      </c>
      <c r="S23" s="626"/>
      <c r="T23" s="626"/>
      <c r="U23" s="626"/>
      <c r="V23" s="626"/>
      <c r="W23" s="626"/>
      <c r="X23" s="626"/>
      <c r="Y23" s="627"/>
      <c r="Z23" s="628">
        <v>1.3</v>
      </c>
      <c r="AA23" s="628"/>
      <c r="AB23" s="628"/>
      <c r="AC23" s="628"/>
      <c r="AD23" s="629">
        <v>12013</v>
      </c>
      <c r="AE23" s="629"/>
      <c r="AF23" s="629"/>
      <c r="AG23" s="629"/>
      <c r="AH23" s="629"/>
      <c r="AI23" s="629"/>
      <c r="AJ23" s="629"/>
      <c r="AK23" s="629"/>
      <c r="AL23" s="630">
        <v>0.1</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125525</v>
      </c>
      <c r="BH23" s="626"/>
      <c r="BI23" s="626"/>
      <c r="BJ23" s="626"/>
      <c r="BK23" s="626"/>
      <c r="BL23" s="626"/>
      <c r="BM23" s="626"/>
      <c r="BN23" s="627"/>
      <c r="BO23" s="628">
        <v>3.7</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150184</v>
      </c>
      <c r="S24" s="626"/>
      <c r="T24" s="626"/>
      <c r="U24" s="626"/>
      <c r="V24" s="626"/>
      <c r="W24" s="626"/>
      <c r="X24" s="626"/>
      <c r="Y24" s="627"/>
      <c r="Z24" s="628">
        <v>0.7</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8603128</v>
      </c>
      <c r="CS24" s="615"/>
      <c r="CT24" s="615"/>
      <c r="CU24" s="615"/>
      <c r="CV24" s="615"/>
      <c r="CW24" s="615"/>
      <c r="CX24" s="615"/>
      <c r="CY24" s="616"/>
      <c r="CZ24" s="652">
        <v>42.1</v>
      </c>
      <c r="DA24" s="653"/>
      <c r="DB24" s="653"/>
      <c r="DC24" s="654"/>
      <c r="DD24" s="651">
        <v>6394516</v>
      </c>
      <c r="DE24" s="615"/>
      <c r="DF24" s="615"/>
      <c r="DG24" s="615"/>
      <c r="DH24" s="615"/>
      <c r="DI24" s="615"/>
      <c r="DJ24" s="615"/>
      <c r="DK24" s="616"/>
      <c r="DL24" s="651">
        <v>6145915</v>
      </c>
      <c r="DM24" s="615"/>
      <c r="DN24" s="615"/>
      <c r="DO24" s="615"/>
      <c r="DP24" s="615"/>
      <c r="DQ24" s="615"/>
      <c r="DR24" s="615"/>
      <c r="DS24" s="615"/>
      <c r="DT24" s="615"/>
      <c r="DU24" s="615"/>
      <c r="DV24" s="616"/>
      <c r="DW24" s="619">
        <v>56.4</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2113074</v>
      </c>
      <c r="S25" s="626"/>
      <c r="T25" s="626"/>
      <c r="U25" s="626"/>
      <c r="V25" s="626"/>
      <c r="W25" s="626"/>
      <c r="X25" s="626"/>
      <c r="Y25" s="627"/>
      <c r="Z25" s="628">
        <v>10.1</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2759557</v>
      </c>
      <c r="CS25" s="657"/>
      <c r="CT25" s="657"/>
      <c r="CU25" s="657"/>
      <c r="CV25" s="657"/>
      <c r="CW25" s="657"/>
      <c r="CX25" s="657"/>
      <c r="CY25" s="658"/>
      <c r="CZ25" s="659">
        <v>13.5</v>
      </c>
      <c r="DA25" s="660"/>
      <c r="DB25" s="660"/>
      <c r="DC25" s="661"/>
      <c r="DD25" s="634">
        <v>2564518</v>
      </c>
      <c r="DE25" s="657"/>
      <c r="DF25" s="657"/>
      <c r="DG25" s="657"/>
      <c r="DH25" s="657"/>
      <c r="DI25" s="657"/>
      <c r="DJ25" s="657"/>
      <c r="DK25" s="658"/>
      <c r="DL25" s="634">
        <v>2315917</v>
      </c>
      <c r="DM25" s="657"/>
      <c r="DN25" s="657"/>
      <c r="DO25" s="657"/>
      <c r="DP25" s="657"/>
      <c r="DQ25" s="657"/>
      <c r="DR25" s="657"/>
      <c r="DS25" s="657"/>
      <c r="DT25" s="657"/>
      <c r="DU25" s="657"/>
      <c r="DV25" s="658"/>
      <c r="DW25" s="630">
        <v>21.3</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1791867</v>
      </c>
      <c r="CS26" s="626"/>
      <c r="CT26" s="626"/>
      <c r="CU26" s="626"/>
      <c r="CV26" s="626"/>
      <c r="CW26" s="626"/>
      <c r="CX26" s="626"/>
      <c r="CY26" s="627"/>
      <c r="CZ26" s="659">
        <v>8.8000000000000007</v>
      </c>
      <c r="DA26" s="660"/>
      <c r="DB26" s="660"/>
      <c r="DC26" s="661"/>
      <c r="DD26" s="634">
        <v>1640732</v>
      </c>
      <c r="DE26" s="626"/>
      <c r="DF26" s="626"/>
      <c r="DG26" s="626"/>
      <c r="DH26" s="626"/>
      <c r="DI26" s="626"/>
      <c r="DJ26" s="626"/>
      <c r="DK26" s="627"/>
      <c r="DL26" s="634" t="s">
        <v>218</v>
      </c>
      <c r="DM26" s="626"/>
      <c r="DN26" s="626"/>
      <c r="DO26" s="626"/>
      <c r="DP26" s="626"/>
      <c r="DQ26" s="626"/>
      <c r="DR26" s="626"/>
      <c r="DS26" s="626"/>
      <c r="DT26" s="626"/>
      <c r="DU26" s="626"/>
      <c r="DV26" s="627"/>
      <c r="DW26" s="630" t="s">
        <v>218</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1641674</v>
      </c>
      <c r="S27" s="626"/>
      <c r="T27" s="626"/>
      <c r="U27" s="626"/>
      <c r="V27" s="626"/>
      <c r="W27" s="626"/>
      <c r="X27" s="626"/>
      <c r="Y27" s="627"/>
      <c r="Z27" s="628">
        <v>7.9</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3366936</v>
      </c>
      <c r="BH27" s="626"/>
      <c r="BI27" s="626"/>
      <c r="BJ27" s="626"/>
      <c r="BK27" s="626"/>
      <c r="BL27" s="626"/>
      <c r="BM27" s="626"/>
      <c r="BN27" s="627"/>
      <c r="BO27" s="628">
        <v>100</v>
      </c>
      <c r="BP27" s="628"/>
      <c r="BQ27" s="628"/>
      <c r="BR27" s="628"/>
      <c r="BS27" s="634">
        <v>23542</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2898023</v>
      </c>
      <c r="CS27" s="657"/>
      <c r="CT27" s="657"/>
      <c r="CU27" s="657"/>
      <c r="CV27" s="657"/>
      <c r="CW27" s="657"/>
      <c r="CX27" s="657"/>
      <c r="CY27" s="658"/>
      <c r="CZ27" s="659">
        <v>14.2</v>
      </c>
      <c r="DA27" s="660"/>
      <c r="DB27" s="660"/>
      <c r="DC27" s="661"/>
      <c r="DD27" s="634">
        <v>934991</v>
      </c>
      <c r="DE27" s="657"/>
      <c r="DF27" s="657"/>
      <c r="DG27" s="657"/>
      <c r="DH27" s="657"/>
      <c r="DI27" s="657"/>
      <c r="DJ27" s="657"/>
      <c r="DK27" s="658"/>
      <c r="DL27" s="634">
        <v>934991</v>
      </c>
      <c r="DM27" s="657"/>
      <c r="DN27" s="657"/>
      <c r="DO27" s="657"/>
      <c r="DP27" s="657"/>
      <c r="DQ27" s="657"/>
      <c r="DR27" s="657"/>
      <c r="DS27" s="657"/>
      <c r="DT27" s="657"/>
      <c r="DU27" s="657"/>
      <c r="DV27" s="658"/>
      <c r="DW27" s="630">
        <v>8.6</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7918</v>
      </c>
      <c r="S28" s="626"/>
      <c r="T28" s="626"/>
      <c r="U28" s="626"/>
      <c r="V28" s="626"/>
      <c r="W28" s="626"/>
      <c r="X28" s="626"/>
      <c r="Y28" s="627"/>
      <c r="Z28" s="628">
        <v>0</v>
      </c>
      <c r="AA28" s="628"/>
      <c r="AB28" s="628"/>
      <c r="AC28" s="628"/>
      <c r="AD28" s="629">
        <v>5666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2945548</v>
      </c>
      <c r="CS28" s="626"/>
      <c r="CT28" s="626"/>
      <c r="CU28" s="626"/>
      <c r="CV28" s="626"/>
      <c r="CW28" s="626"/>
      <c r="CX28" s="626"/>
      <c r="CY28" s="627"/>
      <c r="CZ28" s="659">
        <v>14.4</v>
      </c>
      <c r="DA28" s="660"/>
      <c r="DB28" s="660"/>
      <c r="DC28" s="661"/>
      <c r="DD28" s="634">
        <v>2895007</v>
      </c>
      <c r="DE28" s="626"/>
      <c r="DF28" s="626"/>
      <c r="DG28" s="626"/>
      <c r="DH28" s="626"/>
      <c r="DI28" s="626"/>
      <c r="DJ28" s="626"/>
      <c r="DK28" s="627"/>
      <c r="DL28" s="634">
        <v>2895007</v>
      </c>
      <c r="DM28" s="626"/>
      <c r="DN28" s="626"/>
      <c r="DO28" s="626"/>
      <c r="DP28" s="626"/>
      <c r="DQ28" s="626"/>
      <c r="DR28" s="626"/>
      <c r="DS28" s="626"/>
      <c r="DT28" s="626"/>
      <c r="DU28" s="626"/>
      <c r="DV28" s="627"/>
      <c r="DW28" s="630">
        <v>26.6</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55272</v>
      </c>
      <c r="S29" s="626"/>
      <c r="T29" s="626"/>
      <c r="U29" s="626"/>
      <c r="V29" s="626"/>
      <c r="W29" s="626"/>
      <c r="X29" s="626"/>
      <c r="Y29" s="627"/>
      <c r="Z29" s="628">
        <v>0.3</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2945292</v>
      </c>
      <c r="CS29" s="657"/>
      <c r="CT29" s="657"/>
      <c r="CU29" s="657"/>
      <c r="CV29" s="657"/>
      <c r="CW29" s="657"/>
      <c r="CX29" s="657"/>
      <c r="CY29" s="658"/>
      <c r="CZ29" s="659">
        <v>14.4</v>
      </c>
      <c r="DA29" s="660"/>
      <c r="DB29" s="660"/>
      <c r="DC29" s="661"/>
      <c r="DD29" s="634">
        <v>2894751</v>
      </c>
      <c r="DE29" s="657"/>
      <c r="DF29" s="657"/>
      <c r="DG29" s="657"/>
      <c r="DH29" s="657"/>
      <c r="DI29" s="657"/>
      <c r="DJ29" s="657"/>
      <c r="DK29" s="658"/>
      <c r="DL29" s="634">
        <v>2894751</v>
      </c>
      <c r="DM29" s="657"/>
      <c r="DN29" s="657"/>
      <c r="DO29" s="657"/>
      <c r="DP29" s="657"/>
      <c r="DQ29" s="657"/>
      <c r="DR29" s="657"/>
      <c r="DS29" s="657"/>
      <c r="DT29" s="657"/>
      <c r="DU29" s="657"/>
      <c r="DV29" s="658"/>
      <c r="DW29" s="630">
        <v>26.6</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38039</v>
      </c>
      <c r="S30" s="626"/>
      <c r="T30" s="626"/>
      <c r="U30" s="626"/>
      <c r="V30" s="626"/>
      <c r="W30" s="626"/>
      <c r="X30" s="626"/>
      <c r="Y30" s="627"/>
      <c r="Z30" s="628">
        <v>0.2</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99.4</v>
      </c>
      <c r="BH30" s="684"/>
      <c r="BI30" s="684"/>
      <c r="BJ30" s="684"/>
      <c r="BK30" s="684"/>
      <c r="BL30" s="684"/>
      <c r="BM30" s="620">
        <v>97.3</v>
      </c>
      <c r="BN30" s="684"/>
      <c r="BO30" s="684"/>
      <c r="BP30" s="684"/>
      <c r="BQ30" s="685"/>
      <c r="BR30" s="683">
        <v>99.2</v>
      </c>
      <c r="BS30" s="684"/>
      <c r="BT30" s="684"/>
      <c r="BU30" s="684"/>
      <c r="BV30" s="684"/>
      <c r="BW30" s="684"/>
      <c r="BX30" s="620">
        <v>95.8</v>
      </c>
      <c r="BY30" s="684"/>
      <c r="BZ30" s="684"/>
      <c r="CA30" s="684"/>
      <c r="CB30" s="685"/>
      <c r="CD30" s="688"/>
      <c r="CE30" s="689"/>
      <c r="CF30" s="639" t="s">
        <v>294</v>
      </c>
      <c r="CG30" s="640"/>
      <c r="CH30" s="640"/>
      <c r="CI30" s="640"/>
      <c r="CJ30" s="640"/>
      <c r="CK30" s="640"/>
      <c r="CL30" s="640"/>
      <c r="CM30" s="640"/>
      <c r="CN30" s="640"/>
      <c r="CO30" s="640"/>
      <c r="CP30" s="640"/>
      <c r="CQ30" s="641"/>
      <c r="CR30" s="625">
        <v>2700942</v>
      </c>
      <c r="CS30" s="626"/>
      <c r="CT30" s="626"/>
      <c r="CU30" s="626"/>
      <c r="CV30" s="626"/>
      <c r="CW30" s="626"/>
      <c r="CX30" s="626"/>
      <c r="CY30" s="627"/>
      <c r="CZ30" s="659">
        <v>13.2</v>
      </c>
      <c r="DA30" s="660"/>
      <c r="DB30" s="660"/>
      <c r="DC30" s="661"/>
      <c r="DD30" s="634">
        <v>2654598</v>
      </c>
      <c r="DE30" s="626"/>
      <c r="DF30" s="626"/>
      <c r="DG30" s="626"/>
      <c r="DH30" s="626"/>
      <c r="DI30" s="626"/>
      <c r="DJ30" s="626"/>
      <c r="DK30" s="627"/>
      <c r="DL30" s="634">
        <v>2654598</v>
      </c>
      <c r="DM30" s="626"/>
      <c r="DN30" s="626"/>
      <c r="DO30" s="626"/>
      <c r="DP30" s="626"/>
      <c r="DQ30" s="626"/>
      <c r="DR30" s="626"/>
      <c r="DS30" s="626"/>
      <c r="DT30" s="626"/>
      <c r="DU30" s="626"/>
      <c r="DV30" s="627"/>
      <c r="DW30" s="630">
        <v>24.4</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269651</v>
      </c>
      <c r="S31" s="626"/>
      <c r="T31" s="626"/>
      <c r="U31" s="626"/>
      <c r="V31" s="626"/>
      <c r="W31" s="626"/>
      <c r="X31" s="626"/>
      <c r="Y31" s="627"/>
      <c r="Z31" s="628">
        <v>1.3</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99.4</v>
      </c>
      <c r="BH31" s="657"/>
      <c r="BI31" s="657"/>
      <c r="BJ31" s="657"/>
      <c r="BK31" s="657"/>
      <c r="BL31" s="657"/>
      <c r="BM31" s="631">
        <v>98.3</v>
      </c>
      <c r="BN31" s="681"/>
      <c r="BO31" s="681"/>
      <c r="BP31" s="681"/>
      <c r="BQ31" s="682"/>
      <c r="BR31" s="680">
        <v>99.2</v>
      </c>
      <c r="BS31" s="657"/>
      <c r="BT31" s="657"/>
      <c r="BU31" s="657"/>
      <c r="BV31" s="657"/>
      <c r="BW31" s="657"/>
      <c r="BX31" s="631">
        <v>97.7</v>
      </c>
      <c r="BY31" s="681"/>
      <c r="BZ31" s="681"/>
      <c r="CA31" s="681"/>
      <c r="CB31" s="682"/>
      <c r="CD31" s="688"/>
      <c r="CE31" s="689"/>
      <c r="CF31" s="639" t="s">
        <v>298</v>
      </c>
      <c r="CG31" s="640"/>
      <c r="CH31" s="640"/>
      <c r="CI31" s="640"/>
      <c r="CJ31" s="640"/>
      <c r="CK31" s="640"/>
      <c r="CL31" s="640"/>
      <c r="CM31" s="640"/>
      <c r="CN31" s="640"/>
      <c r="CO31" s="640"/>
      <c r="CP31" s="640"/>
      <c r="CQ31" s="641"/>
      <c r="CR31" s="625">
        <v>244350</v>
      </c>
      <c r="CS31" s="657"/>
      <c r="CT31" s="657"/>
      <c r="CU31" s="657"/>
      <c r="CV31" s="657"/>
      <c r="CW31" s="657"/>
      <c r="CX31" s="657"/>
      <c r="CY31" s="658"/>
      <c r="CZ31" s="659">
        <v>1.2</v>
      </c>
      <c r="DA31" s="660"/>
      <c r="DB31" s="660"/>
      <c r="DC31" s="661"/>
      <c r="DD31" s="634">
        <v>240153</v>
      </c>
      <c r="DE31" s="657"/>
      <c r="DF31" s="657"/>
      <c r="DG31" s="657"/>
      <c r="DH31" s="657"/>
      <c r="DI31" s="657"/>
      <c r="DJ31" s="657"/>
      <c r="DK31" s="658"/>
      <c r="DL31" s="634">
        <v>240153</v>
      </c>
      <c r="DM31" s="657"/>
      <c r="DN31" s="657"/>
      <c r="DO31" s="657"/>
      <c r="DP31" s="657"/>
      <c r="DQ31" s="657"/>
      <c r="DR31" s="657"/>
      <c r="DS31" s="657"/>
      <c r="DT31" s="657"/>
      <c r="DU31" s="657"/>
      <c r="DV31" s="658"/>
      <c r="DW31" s="630">
        <v>2.2000000000000002</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363718</v>
      </c>
      <c r="S32" s="626"/>
      <c r="T32" s="626"/>
      <c r="U32" s="626"/>
      <c r="V32" s="626"/>
      <c r="W32" s="626"/>
      <c r="X32" s="626"/>
      <c r="Y32" s="627"/>
      <c r="Z32" s="628">
        <v>1.7</v>
      </c>
      <c r="AA32" s="628"/>
      <c r="AB32" s="628"/>
      <c r="AC32" s="628"/>
      <c r="AD32" s="629">
        <v>8064</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99.4</v>
      </c>
      <c r="BH32" s="693"/>
      <c r="BI32" s="693"/>
      <c r="BJ32" s="693"/>
      <c r="BK32" s="693"/>
      <c r="BL32" s="693"/>
      <c r="BM32" s="694">
        <v>96.3</v>
      </c>
      <c r="BN32" s="693"/>
      <c r="BO32" s="693"/>
      <c r="BP32" s="693"/>
      <c r="BQ32" s="695"/>
      <c r="BR32" s="692">
        <v>99.1</v>
      </c>
      <c r="BS32" s="693"/>
      <c r="BT32" s="693"/>
      <c r="BU32" s="693"/>
      <c r="BV32" s="693"/>
      <c r="BW32" s="693"/>
      <c r="BX32" s="694">
        <v>93.9</v>
      </c>
      <c r="BY32" s="693"/>
      <c r="BZ32" s="693"/>
      <c r="CA32" s="693"/>
      <c r="CB32" s="695"/>
      <c r="CD32" s="690"/>
      <c r="CE32" s="691"/>
      <c r="CF32" s="639" t="s">
        <v>301</v>
      </c>
      <c r="CG32" s="640"/>
      <c r="CH32" s="640"/>
      <c r="CI32" s="640"/>
      <c r="CJ32" s="640"/>
      <c r="CK32" s="640"/>
      <c r="CL32" s="640"/>
      <c r="CM32" s="640"/>
      <c r="CN32" s="640"/>
      <c r="CO32" s="640"/>
      <c r="CP32" s="640"/>
      <c r="CQ32" s="641"/>
      <c r="CR32" s="625">
        <v>256</v>
      </c>
      <c r="CS32" s="626"/>
      <c r="CT32" s="626"/>
      <c r="CU32" s="626"/>
      <c r="CV32" s="626"/>
      <c r="CW32" s="626"/>
      <c r="CX32" s="626"/>
      <c r="CY32" s="627"/>
      <c r="CZ32" s="659">
        <v>0</v>
      </c>
      <c r="DA32" s="660"/>
      <c r="DB32" s="660"/>
      <c r="DC32" s="661"/>
      <c r="DD32" s="634">
        <v>256</v>
      </c>
      <c r="DE32" s="626"/>
      <c r="DF32" s="626"/>
      <c r="DG32" s="626"/>
      <c r="DH32" s="626"/>
      <c r="DI32" s="626"/>
      <c r="DJ32" s="626"/>
      <c r="DK32" s="627"/>
      <c r="DL32" s="634">
        <v>256</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3891000</v>
      </c>
      <c r="S33" s="626"/>
      <c r="T33" s="626"/>
      <c r="U33" s="626"/>
      <c r="V33" s="626"/>
      <c r="W33" s="626"/>
      <c r="X33" s="626"/>
      <c r="Y33" s="627"/>
      <c r="Z33" s="628">
        <v>18.600000000000001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8710810</v>
      </c>
      <c r="CS33" s="657"/>
      <c r="CT33" s="657"/>
      <c r="CU33" s="657"/>
      <c r="CV33" s="657"/>
      <c r="CW33" s="657"/>
      <c r="CX33" s="657"/>
      <c r="CY33" s="658"/>
      <c r="CZ33" s="659">
        <v>42.7</v>
      </c>
      <c r="DA33" s="660"/>
      <c r="DB33" s="660"/>
      <c r="DC33" s="661"/>
      <c r="DD33" s="634">
        <v>5367674</v>
      </c>
      <c r="DE33" s="657"/>
      <c r="DF33" s="657"/>
      <c r="DG33" s="657"/>
      <c r="DH33" s="657"/>
      <c r="DI33" s="657"/>
      <c r="DJ33" s="657"/>
      <c r="DK33" s="658"/>
      <c r="DL33" s="634">
        <v>4410983</v>
      </c>
      <c r="DM33" s="657"/>
      <c r="DN33" s="657"/>
      <c r="DO33" s="657"/>
      <c r="DP33" s="657"/>
      <c r="DQ33" s="657"/>
      <c r="DR33" s="657"/>
      <c r="DS33" s="657"/>
      <c r="DT33" s="657"/>
      <c r="DU33" s="657"/>
      <c r="DV33" s="658"/>
      <c r="DW33" s="630">
        <v>40.5</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2694353</v>
      </c>
      <c r="CS34" s="626"/>
      <c r="CT34" s="626"/>
      <c r="CU34" s="626"/>
      <c r="CV34" s="626"/>
      <c r="CW34" s="626"/>
      <c r="CX34" s="626"/>
      <c r="CY34" s="627"/>
      <c r="CZ34" s="659">
        <v>13.2</v>
      </c>
      <c r="DA34" s="660"/>
      <c r="DB34" s="660"/>
      <c r="DC34" s="661"/>
      <c r="DD34" s="634">
        <v>1929056</v>
      </c>
      <c r="DE34" s="626"/>
      <c r="DF34" s="626"/>
      <c r="DG34" s="626"/>
      <c r="DH34" s="626"/>
      <c r="DI34" s="626"/>
      <c r="DJ34" s="626"/>
      <c r="DK34" s="627"/>
      <c r="DL34" s="634">
        <v>1634686</v>
      </c>
      <c r="DM34" s="626"/>
      <c r="DN34" s="626"/>
      <c r="DO34" s="626"/>
      <c r="DP34" s="626"/>
      <c r="DQ34" s="626"/>
      <c r="DR34" s="626"/>
      <c r="DS34" s="626"/>
      <c r="DT34" s="626"/>
      <c r="DU34" s="626"/>
      <c r="DV34" s="627"/>
      <c r="DW34" s="630">
        <v>15</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505400</v>
      </c>
      <c r="S35" s="626"/>
      <c r="T35" s="626"/>
      <c r="U35" s="626"/>
      <c r="V35" s="626"/>
      <c r="W35" s="626"/>
      <c r="X35" s="626"/>
      <c r="Y35" s="627"/>
      <c r="Z35" s="628">
        <v>2.4</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3106021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111902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70501</v>
      </c>
      <c r="CS35" s="657"/>
      <c r="CT35" s="657"/>
      <c r="CU35" s="657"/>
      <c r="CV35" s="657"/>
      <c r="CW35" s="657"/>
      <c r="CX35" s="657"/>
      <c r="CY35" s="658"/>
      <c r="CZ35" s="659">
        <v>0.3</v>
      </c>
      <c r="DA35" s="660"/>
      <c r="DB35" s="660"/>
      <c r="DC35" s="661"/>
      <c r="DD35" s="634">
        <v>62083</v>
      </c>
      <c r="DE35" s="657"/>
      <c r="DF35" s="657"/>
      <c r="DG35" s="657"/>
      <c r="DH35" s="657"/>
      <c r="DI35" s="657"/>
      <c r="DJ35" s="657"/>
      <c r="DK35" s="658"/>
      <c r="DL35" s="634">
        <v>59394</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20907634</v>
      </c>
      <c r="S36" s="698"/>
      <c r="T36" s="698"/>
      <c r="U36" s="698"/>
      <c r="V36" s="698"/>
      <c r="W36" s="698"/>
      <c r="X36" s="698"/>
      <c r="Y36" s="699"/>
      <c r="Z36" s="700">
        <v>100</v>
      </c>
      <c r="AA36" s="700"/>
      <c r="AB36" s="700"/>
      <c r="AC36" s="700"/>
      <c r="AD36" s="701">
        <v>10383977</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759157</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40243</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3324126</v>
      </c>
      <c r="CS36" s="626"/>
      <c r="CT36" s="626"/>
      <c r="CU36" s="626"/>
      <c r="CV36" s="626"/>
      <c r="CW36" s="626"/>
      <c r="CX36" s="626"/>
      <c r="CY36" s="627"/>
      <c r="CZ36" s="659">
        <v>16.3</v>
      </c>
      <c r="DA36" s="660"/>
      <c r="DB36" s="660"/>
      <c r="DC36" s="661"/>
      <c r="DD36" s="634">
        <v>1145271</v>
      </c>
      <c r="DE36" s="626"/>
      <c r="DF36" s="626"/>
      <c r="DG36" s="626"/>
      <c r="DH36" s="626"/>
      <c r="DI36" s="626"/>
      <c r="DJ36" s="626"/>
      <c r="DK36" s="627"/>
      <c r="DL36" s="634">
        <v>974400</v>
      </c>
      <c r="DM36" s="626"/>
      <c r="DN36" s="626"/>
      <c r="DO36" s="626"/>
      <c r="DP36" s="626"/>
      <c r="DQ36" s="626"/>
      <c r="DR36" s="626"/>
      <c r="DS36" s="626"/>
      <c r="DT36" s="626"/>
      <c r="DU36" s="626"/>
      <c r="DV36" s="627"/>
      <c r="DW36" s="630">
        <v>8.9</v>
      </c>
      <c r="DX36" s="655"/>
      <c r="DY36" s="655"/>
      <c r="DZ36" s="655"/>
      <c r="EA36" s="655"/>
      <c r="EB36" s="655"/>
      <c r="EC36" s="656"/>
    </row>
    <row r="37" spans="2:133" ht="11.25" customHeight="1">
      <c r="AQ37" s="704" t="s">
        <v>316</v>
      </c>
      <c r="AR37" s="705"/>
      <c r="AS37" s="705"/>
      <c r="AT37" s="705"/>
      <c r="AU37" s="705"/>
      <c r="AV37" s="705"/>
      <c r="AW37" s="705"/>
      <c r="AX37" s="705"/>
      <c r="AY37" s="706"/>
      <c r="AZ37" s="625">
        <v>555978</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5363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1897180</v>
      </c>
      <c r="CS37" s="657"/>
      <c r="CT37" s="657"/>
      <c r="CU37" s="657"/>
      <c r="CV37" s="657"/>
      <c r="CW37" s="657"/>
      <c r="CX37" s="657"/>
      <c r="CY37" s="658"/>
      <c r="CZ37" s="659">
        <v>9.3000000000000007</v>
      </c>
      <c r="DA37" s="660"/>
      <c r="DB37" s="660"/>
      <c r="DC37" s="661"/>
      <c r="DD37" s="634">
        <v>166234</v>
      </c>
      <c r="DE37" s="657"/>
      <c r="DF37" s="657"/>
      <c r="DG37" s="657"/>
      <c r="DH37" s="657"/>
      <c r="DI37" s="657"/>
      <c r="DJ37" s="657"/>
      <c r="DK37" s="658"/>
      <c r="DL37" s="634">
        <v>119865</v>
      </c>
      <c r="DM37" s="657"/>
      <c r="DN37" s="657"/>
      <c r="DO37" s="657"/>
      <c r="DP37" s="657"/>
      <c r="DQ37" s="657"/>
      <c r="DR37" s="657"/>
      <c r="DS37" s="657"/>
      <c r="DT37" s="657"/>
      <c r="DU37" s="657"/>
      <c r="DV37" s="658"/>
      <c r="DW37" s="630">
        <v>1.1000000000000001</v>
      </c>
      <c r="DX37" s="655"/>
      <c r="DY37" s="655"/>
      <c r="DZ37" s="655"/>
      <c r="EA37" s="655"/>
      <c r="EB37" s="655"/>
      <c r="EC37" s="656"/>
    </row>
    <row r="38" spans="2:133" ht="11.25" customHeight="1">
      <c r="AQ38" s="704" t="s">
        <v>319</v>
      </c>
      <c r="AR38" s="705"/>
      <c r="AS38" s="705"/>
      <c r="AT38" s="705"/>
      <c r="AU38" s="705"/>
      <c r="AV38" s="705"/>
      <c r="AW38" s="705"/>
      <c r="AX38" s="705"/>
      <c r="AY38" s="706"/>
      <c r="AZ38" s="625">
        <v>276000</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9697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2546613</v>
      </c>
      <c r="CS38" s="626"/>
      <c r="CT38" s="626"/>
      <c r="CU38" s="626"/>
      <c r="CV38" s="626"/>
      <c r="CW38" s="626"/>
      <c r="CX38" s="626"/>
      <c r="CY38" s="627"/>
      <c r="CZ38" s="659">
        <v>12.5</v>
      </c>
      <c r="DA38" s="660"/>
      <c r="DB38" s="660"/>
      <c r="DC38" s="661"/>
      <c r="DD38" s="634">
        <v>2230163</v>
      </c>
      <c r="DE38" s="626"/>
      <c r="DF38" s="626"/>
      <c r="DG38" s="626"/>
      <c r="DH38" s="626"/>
      <c r="DI38" s="626"/>
      <c r="DJ38" s="626"/>
      <c r="DK38" s="627"/>
      <c r="DL38" s="634">
        <v>1742503</v>
      </c>
      <c r="DM38" s="626"/>
      <c r="DN38" s="626"/>
      <c r="DO38" s="626"/>
      <c r="DP38" s="626"/>
      <c r="DQ38" s="626"/>
      <c r="DR38" s="626"/>
      <c r="DS38" s="626"/>
      <c r="DT38" s="626"/>
      <c r="DU38" s="626"/>
      <c r="DV38" s="627"/>
      <c r="DW38" s="630">
        <v>16</v>
      </c>
      <c r="DX38" s="655"/>
      <c r="DY38" s="655"/>
      <c r="DZ38" s="655"/>
      <c r="EA38" s="655"/>
      <c r="EB38" s="655"/>
      <c r="EC38" s="656"/>
    </row>
    <row r="39" spans="2:133" ht="11.25" customHeight="1">
      <c r="AQ39" s="704" t="s">
        <v>322</v>
      </c>
      <c r="AR39" s="705"/>
      <c r="AS39" s="705"/>
      <c r="AT39" s="705"/>
      <c r="AU39" s="705"/>
      <c r="AV39" s="705"/>
      <c r="AW39" s="705"/>
      <c r="AX39" s="705"/>
      <c r="AY39" s="706"/>
      <c r="AZ39" s="625">
        <v>3430</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88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74059</v>
      </c>
      <c r="CS39" s="657"/>
      <c r="CT39" s="657"/>
      <c r="CU39" s="657"/>
      <c r="CV39" s="657"/>
      <c r="CW39" s="657"/>
      <c r="CX39" s="657"/>
      <c r="CY39" s="658"/>
      <c r="CZ39" s="659">
        <v>0.4</v>
      </c>
      <c r="DA39" s="660"/>
      <c r="DB39" s="660"/>
      <c r="DC39" s="661"/>
      <c r="DD39" s="634">
        <v>1101</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361393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121</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1158</v>
      </c>
      <c r="CS40" s="626"/>
      <c r="CT40" s="626"/>
      <c r="CU40" s="626"/>
      <c r="CV40" s="626"/>
      <c r="CW40" s="626"/>
      <c r="CX40" s="626"/>
      <c r="CY40" s="627"/>
      <c r="CZ40" s="659">
        <v>0</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1150063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294</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3107740</v>
      </c>
      <c r="CS42" s="626"/>
      <c r="CT42" s="626"/>
      <c r="CU42" s="626"/>
      <c r="CV42" s="626"/>
      <c r="CW42" s="626"/>
      <c r="CX42" s="626"/>
      <c r="CY42" s="627"/>
      <c r="CZ42" s="659">
        <v>15.2</v>
      </c>
      <c r="DA42" s="708"/>
      <c r="DB42" s="708"/>
      <c r="DC42" s="709"/>
      <c r="DD42" s="634">
        <v>509771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221110</v>
      </c>
      <c r="CS43" s="657"/>
      <c r="CT43" s="657"/>
      <c r="CU43" s="657"/>
      <c r="CV43" s="657"/>
      <c r="CW43" s="657"/>
      <c r="CX43" s="657"/>
      <c r="CY43" s="658"/>
      <c r="CZ43" s="659">
        <v>1.1000000000000001</v>
      </c>
      <c r="DA43" s="660"/>
      <c r="DB43" s="660"/>
      <c r="DC43" s="661"/>
      <c r="DD43" s="634">
        <v>220910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3010256</v>
      </c>
      <c r="CS44" s="626"/>
      <c r="CT44" s="626"/>
      <c r="CU44" s="626"/>
      <c r="CV44" s="626"/>
      <c r="CW44" s="626"/>
      <c r="CX44" s="626"/>
      <c r="CY44" s="627"/>
      <c r="CZ44" s="659">
        <v>14.7</v>
      </c>
      <c r="DA44" s="708"/>
      <c r="DB44" s="708"/>
      <c r="DC44" s="709"/>
      <c r="DD44" s="634">
        <v>489043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1210908</v>
      </c>
      <c r="CS45" s="657"/>
      <c r="CT45" s="657"/>
      <c r="CU45" s="657"/>
      <c r="CV45" s="657"/>
      <c r="CW45" s="657"/>
      <c r="CX45" s="657"/>
      <c r="CY45" s="658"/>
      <c r="CZ45" s="659">
        <v>5.9</v>
      </c>
      <c r="DA45" s="660"/>
      <c r="DB45" s="660"/>
      <c r="DC45" s="661"/>
      <c r="DD45" s="634">
        <v>17861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1760240</v>
      </c>
      <c r="CS46" s="626"/>
      <c r="CT46" s="626"/>
      <c r="CU46" s="626"/>
      <c r="CV46" s="626"/>
      <c r="CW46" s="626"/>
      <c r="CX46" s="626"/>
      <c r="CY46" s="627"/>
      <c r="CZ46" s="659">
        <v>8.6</v>
      </c>
      <c r="DA46" s="708"/>
      <c r="DB46" s="708"/>
      <c r="DC46" s="709"/>
      <c r="DD46" s="634">
        <v>471074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97484</v>
      </c>
      <c r="CS47" s="657"/>
      <c r="CT47" s="657"/>
      <c r="CU47" s="657"/>
      <c r="CV47" s="657"/>
      <c r="CW47" s="657"/>
      <c r="CX47" s="657"/>
      <c r="CY47" s="658"/>
      <c r="CZ47" s="659">
        <v>0.5</v>
      </c>
      <c r="DA47" s="660"/>
      <c r="DB47" s="660"/>
      <c r="DC47" s="661"/>
      <c r="DD47" s="634">
        <v>20728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20421678</v>
      </c>
      <c r="CS49" s="693"/>
      <c r="CT49" s="693"/>
      <c r="CU49" s="693"/>
      <c r="CV49" s="693"/>
      <c r="CW49" s="693"/>
      <c r="CX49" s="693"/>
      <c r="CY49" s="720"/>
      <c r="CZ49" s="721">
        <v>100</v>
      </c>
      <c r="DA49" s="722"/>
      <c r="DB49" s="722"/>
      <c r="DC49" s="723"/>
      <c r="DD49" s="724">
        <v>12271961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20923</v>
      </c>
      <c r="R7" s="755"/>
      <c r="S7" s="755"/>
      <c r="T7" s="755"/>
      <c r="U7" s="755"/>
      <c r="V7" s="755">
        <v>20456</v>
      </c>
      <c r="W7" s="755"/>
      <c r="X7" s="755"/>
      <c r="Y7" s="755"/>
      <c r="Z7" s="755"/>
      <c r="AA7" s="755">
        <v>466</v>
      </c>
      <c r="AB7" s="755"/>
      <c r="AC7" s="755"/>
      <c r="AD7" s="755"/>
      <c r="AE7" s="756"/>
      <c r="AF7" s="757">
        <v>385</v>
      </c>
      <c r="AG7" s="758"/>
      <c r="AH7" s="758"/>
      <c r="AI7" s="758"/>
      <c r="AJ7" s="759"/>
      <c r="AK7" s="794">
        <v>38</v>
      </c>
      <c r="AL7" s="795"/>
      <c r="AM7" s="795"/>
      <c r="AN7" s="795"/>
      <c r="AO7" s="795"/>
      <c r="AP7" s="795">
        <v>26433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543</v>
      </c>
      <c r="BS7" s="798" t="s">
        <v>541</v>
      </c>
      <c r="BT7" s="799"/>
      <c r="BU7" s="799"/>
      <c r="BV7" s="799"/>
      <c r="BW7" s="799"/>
      <c r="BX7" s="799"/>
      <c r="BY7" s="799"/>
      <c r="BZ7" s="799"/>
      <c r="CA7" s="799"/>
      <c r="CB7" s="799"/>
      <c r="CC7" s="799"/>
      <c r="CD7" s="799"/>
      <c r="CE7" s="799"/>
      <c r="CF7" s="799"/>
      <c r="CG7" s="800"/>
      <c r="CH7" s="791">
        <v>1</v>
      </c>
      <c r="CI7" s="792"/>
      <c r="CJ7" s="792"/>
      <c r="CK7" s="792"/>
      <c r="CL7" s="793"/>
      <c r="CM7" s="791">
        <v>44</v>
      </c>
      <c r="CN7" s="792"/>
      <c r="CO7" s="792"/>
      <c r="CP7" s="792"/>
      <c r="CQ7" s="793"/>
      <c r="CR7" s="791">
        <v>30</v>
      </c>
      <c r="CS7" s="792"/>
      <c r="CT7" s="792"/>
      <c r="CU7" s="792"/>
      <c r="CV7" s="793"/>
      <c r="CW7" s="791" t="s">
        <v>552</v>
      </c>
      <c r="CX7" s="792"/>
      <c r="CY7" s="792"/>
      <c r="CZ7" s="792"/>
      <c r="DA7" s="793"/>
      <c r="DB7" s="791" t="s">
        <v>552</v>
      </c>
      <c r="DC7" s="792"/>
      <c r="DD7" s="792"/>
      <c r="DE7" s="792"/>
      <c r="DF7" s="793"/>
      <c r="DG7" s="791" t="s">
        <v>552</v>
      </c>
      <c r="DH7" s="792"/>
      <c r="DI7" s="792"/>
      <c r="DJ7" s="792"/>
      <c r="DK7" s="793"/>
      <c r="DL7" s="791" t="s">
        <v>552</v>
      </c>
      <c r="DM7" s="792"/>
      <c r="DN7" s="792"/>
      <c r="DO7" s="792"/>
      <c r="DP7" s="793"/>
      <c r="DQ7" s="791" t="s">
        <v>552</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36</v>
      </c>
      <c r="R8" s="779"/>
      <c r="S8" s="779"/>
      <c r="T8" s="779"/>
      <c r="U8" s="779"/>
      <c r="V8" s="779">
        <v>36</v>
      </c>
      <c r="W8" s="779"/>
      <c r="X8" s="779"/>
      <c r="Y8" s="779"/>
      <c r="Z8" s="779"/>
      <c r="AA8" s="779" t="s">
        <v>552</v>
      </c>
      <c r="AB8" s="779"/>
      <c r="AC8" s="779"/>
      <c r="AD8" s="779"/>
      <c r="AE8" s="780"/>
      <c r="AF8" s="781" t="s">
        <v>113</v>
      </c>
      <c r="AG8" s="782"/>
      <c r="AH8" s="782"/>
      <c r="AI8" s="782"/>
      <c r="AJ8" s="783"/>
      <c r="AK8" s="784">
        <v>17</v>
      </c>
      <c r="AL8" s="785"/>
      <c r="AM8" s="785"/>
      <c r="AN8" s="785"/>
      <c r="AO8" s="785"/>
      <c r="AP8" s="785">
        <v>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544</v>
      </c>
      <c r="BS8" s="788" t="s">
        <v>542</v>
      </c>
      <c r="BT8" s="789"/>
      <c r="BU8" s="789"/>
      <c r="BV8" s="789"/>
      <c r="BW8" s="789"/>
      <c r="BX8" s="789"/>
      <c r="BY8" s="789"/>
      <c r="BZ8" s="789"/>
      <c r="CA8" s="789"/>
      <c r="CB8" s="789"/>
      <c r="CC8" s="789"/>
      <c r="CD8" s="789"/>
      <c r="CE8" s="789"/>
      <c r="CF8" s="789"/>
      <c r="CG8" s="790"/>
      <c r="CH8" s="801">
        <v>7</v>
      </c>
      <c r="CI8" s="802"/>
      <c r="CJ8" s="802"/>
      <c r="CK8" s="802"/>
      <c r="CL8" s="803"/>
      <c r="CM8" s="801">
        <v>2797</v>
      </c>
      <c r="CN8" s="802"/>
      <c r="CO8" s="802"/>
      <c r="CP8" s="802"/>
      <c r="CQ8" s="803"/>
      <c r="CR8" s="801">
        <v>5</v>
      </c>
      <c r="CS8" s="802"/>
      <c r="CT8" s="802"/>
      <c r="CU8" s="802"/>
      <c r="CV8" s="803"/>
      <c r="CW8" s="801" t="s">
        <v>552</v>
      </c>
      <c r="CX8" s="802"/>
      <c r="CY8" s="802"/>
      <c r="CZ8" s="802"/>
      <c r="DA8" s="803"/>
      <c r="DB8" s="801">
        <v>1651</v>
      </c>
      <c r="DC8" s="802"/>
      <c r="DD8" s="802"/>
      <c r="DE8" s="802"/>
      <c r="DF8" s="803"/>
      <c r="DG8" s="801">
        <v>535</v>
      </c>
      <c r="DH8" s="802"/>
      <c r="DI8" s="802"/>
      <c r="DJ8" s="802"/>
      <c r="DK8" s="803"/>
      <c r="DL8" s="801" t="s">
        <v>553</v>
      </c>
      <c r="DM8" s="802"/>
      <c r="DN8" s="802"/>
      <c r="DO8" s="802"/>
      <c r="DP8" s="803"/>
      <c r="DQ8" s="801">
        <v>1994</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22</v>
      </c>
      <c r="R9" s="779"/>
      <c r="S9" s="779"/>
      <c r="T9" s="779"/>
      <c r="U9" s="779"/>
      <c r="V9" s="779">
        <v>2</v>
      </c>
      <c r="W9" s="779"/>
      <c r="X9" s="779"/>
      <c r="Y9" s="779"/>
      <c r="Z9" s="779"/>
      <c r="AA9" s="779">
        <v>20</v>
      </c>
      <c r="AB9" s="779"/>
      <c r="AC9" s="779"/>
      <c r="AD9" s="779"/>
      <c r="AE9" s="780"/>
      <c r="AF9" s="781" t="s">
        <v>113</v>
      </c>
      <c r="AG9" s="782"/>
      <c r="AH9" s="782"/>
      <c r="AI9" s="782"/>
      <c r="AJ9" s="783"/>
      <c r="AK9" s="784">
        <v>22</v>
      </c>
      <c r="AL9" s="785"/>
      <c r="AM9" s="785"/>
      <c r="AN9" s="785"/>
      <c r="AO9" s="785"/>
      <c r="AP9" s="785" t="s">
        <v>552</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385</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4973</v>
      </c>
      <c r="R28" s="843"/>
      <c r="S28" s="843"/>
      <c r="T28" s="843"/>
      <c r="U28" s="843"/>
      <c r="V28" s="843">
        <v>4861</v>
      </c>
      <c r="W28" s="843"/>
      <c r="X28" s="843"/>
      <c r="Y28" s="843"/>
      <c r="Z28" s="843"/>
      <c r="AA28" s="843">
        <v>112</v>
      </c>
      <c r="AB28" s="843"/>
      <c r="AC28" s="843"/>
      <c r="AD28" s="843"/>
      <c r="AE28" s="844"/>
      <c r="AF28" s="845">
        <v>112</v>
      </c>
      <c r="AG28" s="843"/>
      <c r="AH28" s="843"/>
      <c r="AI28" s="843"/>
      <c r="AJ28" s="846"/>
      <c r="AK28" s="847">
        <v>361</v>
      </c>
      <c r="AL28" s="838"/>
      <c r="AM28" s="838"/>
      <c r="AN28" s="838"/>
      <c r="AO28" s="838"/>
      <c r="AP28" s="838" t="s">
        <v>552</v>
      </c>
      <c r="AQ28" s="838"/>
      <c r="AR28" s="838"/>
      <c r="AS28" s="838"/>
      <c r="AT28" s="838"/>
      <c r="AU28" s="838" t="s">
        <v>552</v>
      </c>
      <c r="AV28" s="838"/>
      <c r="AW28" s="838"/>
      <c r="AX28" s="838"/>
      <c r="AY28" s="838"/>
      <c r="AZ28" s="839" t="s">
        <v>552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3653</v>
      </c>
      <c r="R29" s="779"/>
      <c r="S29" s="779"/>
      <c r="T29" s="779"/>
      <c r="U29" s="779"/>
      <c r="V29" s="779">
        <v>3597</v>
      </c>
      <c r="W29" s="779"/>
      <c r="X29" s="779"/>
      <c r="Y29" s="779"/>
      <c r="Z29" s="779"/>
      <c r="AA29" s="779">
        <v>56</v>
      </c>
      <c r="AB29" s="779"/>
      <c r="AC29" s="779"/>
      <c r="AD29" s="779"/>
      <c r="AE29" s="780"/>
      <c r="AF29" s="781">
        <v>56</v>
      </c>
      <c r="AG29" s="782"/>
      <c r="AH29" s="782"/>
      <c r="AI29" s="782"/>
      <c r="AJ29" s="783"/>
      <c r="AK29" s="850">
        <v>550</v>
      </c>
      <c r="AL29" s="851"/>
      <c r="AM29" s="851"/>
      <c r="AN29" s="851"/>
      <c r="AO29" s="851"/>
      <c r="AP29" s="851" t="s">
        <v>552</v>
      </c>
      <c r="AQ29" s="851"/>
      <c r="AR29" s="851"/>
      <c r="AS29" s="851"/>
      <c r="AT29" s="851"/>
      <c r="AU29" s="851" t="s">
        <v>552</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404</v>
      </c>
      <c r="R30" s="779"/>
      <c r="S30" s="779"/>
      <c r="T30" s="779"/>
      <c r="U30" s="779"/>
      <c r="V30" s="779">
        <v>404</v>
      </c>
      <c r="W30" s="779"/>
      <c r="X30" s="779"/>
      <c r="Y30" s="779"/>
      <c r="Z30" s="779"/>
      <c r="AA30" s="779">
        <v>0</v>
      </c>
      <c r="AB30" s="779"/>
      <c r="AC30" s="779"/>
      <c r="AD30" s="779"/>
      <c r="AE30" s="780"/>
      <c r="AF30" s="781">
        <v>0</v>
      </c>
      <c r="AG30" s="782"/>
      <c r="AH30" s="782"/>
      <c r="AI30" s="782"/>
      <c r="AJ30" s="783"/>
      <c r="AK30" s="850">
        <v>155</v>
      </c>
      <c r="AL30" s="851"/>
      <c r="AM30" s="851"/>
      <c r="AN30" s="851"/>
      <c r="AO30" s="851"/>
      <c r="AP30" s="851" t="s">
        <v>552</v>
      </c>
      <c r="AQ30" s="851"/>
      <c r="AR30" s="851"/>
      <c r="AS30" s="851"/>
      <c r="AT30" s="851"/>
      <c r="AU30" s="851" t="s">
        <v>552</v>
      </c>
      <c r="AV30" s="851"/>
      <c r="AW30" s="851"/>
      <c r="AX30" s="851"/>
      <c r="AY30" s="851"/>
      <c r="AZ30" s="852" t="s">
        <v>552</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798</v>
      </c>
      <c r="R31" s="779"/>
      <c r="S31" s="779"/>
      <c r="T31" s="779"/>
      <c r="U31" s="779"/>
      <c r="V31" s="779">
        <v>774</v>
      </c>
      <c r="W31" s="779"/>
      <c r="X31" s="779"/>
      <c r="Y31" s="779"/>
      <c r="Z31" s="779"/>
      <c r="AA31" s="779">
        <v>24</v>
      </c>
      <c r="AB31" s="779"/>
      <c r="AC31" s="779"/>
      <c r="AD31" s="779"/>
      <c r="AE31" s="780"/>
      <c r="AF31" s="781">
        <v>462</v>
      </c>
      <c r="AG31" s="782"/>
      <c r="AH31" s="782"/>
      <c r="AI31" s="782"/>
      <c r="AJ31" s="783"/>
      <c r="AK31" s="850">
        <v>3</v>
      </c>
      <c r="AL31" s="851"/>
      <c r="AM31" s="851"/>
      <c r="AN31" s="851"/>
      <c r="AO31" s="851"/>
      <c r="AP31" s="851">
        <v>1177</v>
      </c>
      <c r="AQ31" s="851"/>
      <c r="AR31" s="851"/>
      <c r="AS31" s="851"/>
      <c r="AT31" s="851"/>
      <c r="AU31" s="851" t="s">
        <v>552</v>
      </c>
      <c r="AV31" s="851"/>
      <c r="AW31" s="851"/>
      <c r="AX31" s="851"/>
      <c r="AY31" s="851"/>
      <c r="AZ31" s="852" t="s">
        <v>552</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445</v>
      </c>
      <c r="R32" s="779"/>
      <c r="S32" s="779"/>
      <c r="T32" s="779"/>
      <c r="U32" s="779"/>
      <c r="V32" s="779">
        <v>433</v>
      </c>
      <c r="W32" s="779"/>
      <c r="X32" s="779"/>
      <c r="Y32" s="779"/>
      <c r="Z32" s="779"/>
      <c r="AA32" s="779">
        <v>12</v>
      </c>
      <c r="AB32" s="779"/>
      <c r="AC32" s="779"/>
      <c r="AD32" s="779"/>
      <c r="AE32" s="780"/>
      <c r="AF32" s="781">
        <v>12</v>
      </c>
      <c r="AG32" s="782"/>
      <c r="AH32" s="782"/>
      <c r="AI32" s="782"/>
      <c r="AJ32" s="783"/>
      <c r="AK32" s="850">
        <v>276</v>
      </c>
      <c r="AL32" s="851"/>
      <c r="AM32" s="851"/>
      <c r="AN32" s="851"/>
      <c r="AO32" s="851"/>
      <c r="AP32" s="851">
        <v>2057</v>
      </c>
      <c r="AQ32" s="851"/>
      <c r="AR32" s="851"/>
      <c r="AS32" s="851"/>
      <c r="AT32" s="851"/>
      <c r="AU32" s="851">
        <v>1812</v>
      </c>
      <c r="AV32" s="851"/>
      <c r="AW32" s="851"/>
      <c r="AX32" s="851"/>
      <c r="AY32" s="851"/>
      <c r="AZ32" s="852" t="s">
        <v>552</v>
      </c>
      <c r="BA32" s="852"/>
      <c r="BB32" s="852"/>
      <c r="BC32" s="852"/>
      <c r="BD32" s="852"/>
      <c r="BE32" s="848" t="s">
        <v>389</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390</v>
      </c>
      <c r="C33" s="776"/>
      <c r="D33" s="776"/>
      <c r="E33" s="776"/>
      <c r="F33" s="776"/>
      <c r="G33" s="776"/>
      <c r="H33" s="776"/>
      <c r="I33" s="776"/>
      <c r="J33" s="776"/>
      <c r="K33" s="776"/>
      <c r="L33" s="776"/>
      <c r="M33" s="776"/>
      <c r="N33" s="776"/>
      <c r="O33" s="776"/>
      <c r="P33" s="777"/>
      <c r="Q33" s="778">
        <v>1124</v>
      </c>
      <c r="R33" s="779"/>
      <c r="S33" s="779"/>
      <c r="T33" s="779"/>
      <c r="U33" s="779"/>
      <c r="V33" s="779">
        <v>1123</v>
      </c>
      <c r="W33" s="779"/>
      <c r="X33" s="779"/>
      <c r="Y33" s="779"/>
      <c r="Z33" s="779"/>
      <c r="AA33" s="779">
        <v>1</v>
      </c>
      <c r="AB33" s="779"/>
      <c r="AC33" s="779"/>
      <c r="AD33" s="779"/>
      <c r="AE33" s="780"/>
      <c r="AF33" s="781" t="s">
        <v>113</v>
      </c>
      <c r="AG33" s="782"/>
      <c r="AH33" s="782"/>
      <c r="AI33" s="782"/>
      <c r="AJ33" s="783"/>
      <c r="AK33" s="850">
        <v>756</v>
      </c>
      <c r="AL33" s="851"/>
      <c r="AM33" s="851"/>
      <c r="AN33" s="851"/>
      <c r="AO33" s="851"/>
      <c r="AP33" s="851">
        <v>6732</v>
      </c>
      <c r="AQ33" s="851"/>
      <c r="AR33" s="851"/>
      <c r="AS33" s="851"/>
      <c r="AT33" s="851"/>
      <c r="AU33" s="851">
        <v>5325</v>
      </c>
      <c r="AV33" s="851"/>
      <c r="AW33" s="851"/>
      <c r="AX33" s="851"/>
      <c r="AY33" s="851"/>
      <c r="AZ33" s="852" t="s">
        <v>552</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391</v>
      </c>
      <c r="C34" s="776"/>
      <c r="D34" s="776"/>
      <c r="E34" s="776"/>
      <c r="F34" s="776"/>
      <c r="G34" s="776"/>
      <c r="H34" s="776"/>
      <c r="I34" s="776"/>
      <c r="J34" s="776"/>
      <c r="K34" s="776"/>
      <c r="L34" s="776"/>
      <c r="M34" s="776"/>
      <c r="N34" s="776"/>
      <c r="O34" s="776"/>
      <c r="P34" s="777"/>
      <c r="Q34" s="778">
        <v>4</v>
      </c>
      <c r="R34" s="779"/>
      <c r="S34" s="779"/>
      <c r="T34" s="779"/>
      <c r="U34" s="779"/>
      <c r="V34" s="779">
        <v>4</v>
      </c>
      <c r="W34" s="779"/>
      <c r="X34" s="779"/>
      <c r="Y34" s="779"/>
      <c r="Z34" s="779"/>
      <c r="AA34" s="779">
        <v>0</v>
      </c>
      <c r="AB34" s="779"/>
      <c r="AC34" s="779"/>
      <c r="AD34" s="779"/>
      <c r="AE34" s="780"/>
      <c r="AF34" s="781" t="s">
        <v>113</v>
      </c>
      <c r="AG34" s="782"/>
      <c r="AH34" s="782"/>
      <c r="AI34" s="782"/>
      <c r="AJ34" s="783"/>
      <c r="AK34" s="850">
        <v>3</v>
      </c>
      <c r="AL34" s="851"/>
      <c r="AM34" s="851"/>
      <c r="AN34" s="851"/>
      <c r="AO34" s="851"/>
      <c r="AP34" s="851">
        <v>15</v>
      </c>
      <c r="AQ34" s="851"/>
      <c r="AR34" s="851"/>
      <c r="AS34" s="851"/>
      <c r="AT34" s="851"/>
      <c r="AU34" s="851">
        <v>12</v>
      </c>
      <c r="AV34" s="851"/>
      <c r="AW34" s="851"/>
      <c r="AX34" s="851"/>
      <c r="AY34" s="851"/>
      <c r="AZ34" s="852" t="s">
        <v>552</v>
      </c>
      <c r="BA34" s="852"/>
      <c r="BB34" s="852"/>
      <c r="BC34" s="852"/>
      <c r="BD34" s="852"/>
      <c r="BE34" s="848" t="s">
        <v>389</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642</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545</v>
      </c>
      <c r="C68" s="890"/>
      <c r="D68" s="890"/>
      <c r="E68" s="890"/>
      <c r="F68" s="890"/>
      <c r="G68" s="890"/>
      <c r="H68" s="890"/>
      <c r="I68" s="890"/>
      <c r="J68" s="890"/>
      <c r="K68" s="890"/>
      <c r="L68" s="890"/>
      <c r="M68" s="890"/>
      <c r="N68" s="890"/>
      <c r="O68" s="890"/>
      <c r="P68" s="891"/>
      <c r="Q68" s="892">
        <v>5242</v>
      </c>
      <c r="R68" s="886"/>
      <c r="S68" s="886"/>
      <c r="T68" s="886"/>
      <c r="U68" s="886"/>
      <c r="V68" s="886">
        <v>5217</v>
      </c>
      <c r="W68" s="886"/>
      <c r="X68" s="886"/>
      <c r="Y68" s="886"/>
      <c r="Z68" s="886"/>
      <c r="AA68" s="886">
        <v>26</v>
      </c>
      <c r="AB68" s="886"/>
      <c r="AC68" s="886"/>
      <c r="AD68" s="886"/>
      <c r="AE68" s="886"/>
      <c r="AF68" s="886">
        <v>26</v>
      </c>
      <c r="AG68" s="886"/>
      <c r="AH68" s="886"/>
      <c r="AI68" s="886"/>
      <c r="AJ68" s="886"/>
      <c r="AK68" s="886">
        <v>12</v>
      </c>
      <c r="AL68" s="886"/>
      <c r="AM68" s="886"/>
      <c r="AN68" s="886"/>
      <c r="AO68" s="886"/>
      <c r="AP68" s="886" t="s">
        <v>552</v>
      </c>
      <c r="AQ68" s="886"/>
      <c r="AR68" s="886"/>
      <c r="AS68" s="886"/>
      <c r="AT68" s="886"/>
      <c r="AU68" s="886" t="s">
        <v>552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546</v>
      </c>
      <c r="C69" s="894"/>
      <c r="D69" s="894"/>
      <c r="E69" s="894"/>
      <c r="F69" s="894"/>
      <c r="G69" s="894"/>
      <c r="H69" s="894"/>
      <c r="I69" s="894"/>
      <c r="J69" s="894"/>
      <c r="K69" s="894"/>
      <c r="L69" s="894"/>
      <c r="M69" s="894"/>
      <c r="N69" s="894"/>
      <c r="O69" s="894"/>
      <c r="P69" s="895"/>
      <c r="Q69" s="896">
        <v>126</v>
      </c>
      <c r="R69" s="851"/>
      <c r="S69" s="851"/>
      <c r="T69" s="851"/>
      <c r="U69" s="851"/>
      <c r="V69" s="851">
        <v>121</v>
      </c>
      <c r="W69" s="851"/>
      <c r="X69" s="851"/>
      <c r="Y69" s="851"/>
      <c r="Z69" s="851"/>
      <c r="AA69" s="851">
        <v>4</v>
      </c>
      <c r="AB69" s="851"/>
      <c r="AC69" s="851"/>
      <c r="AD69" s="851"/>
      <c r="AE69" s="851"/>
      <c r="AF69" s="851">
        <v>4</v>
      </c>
      <c r="AG69" s="851"/>
      <c r="AH69" s="851"/>
      <c r="AI69" s="851"/>
      <c r="AJ69" s="851"/>
      <c r="AK69" s="851">
        <v>19</v>
      </c>
      <c r="AL69" s="851"/>
      <c r="AM69" s="851"/>
      <c r="AN69" s="851"/>
      <c r="AO69" s="851"/>
      <c r="AP69" s="851" t="s">
        <v>552</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547</v>
      </c>
      <c r="C70" s="894"/>
      <c r="D70" s="894"/>
      <c r="E70" s="894"/>
      <c r="F70" s="894"/>
      <c r="G70" s="894"/>
      <c r="H70" s="894"/>
      <c r="I70" s="894"/>
      <c r="J70" s="894"/>
      <c r="K70" s="894"/>
      <c r="L70" s="894"/>
      <c r="M70" s="894"/>
      <c r="N70" s="894"/>
      <c r="O70" s="894"/>
      <c r="P70" s="895"/>
      <c r="Q70" s="896">
        <v>264</v>
      </c>
      <c r="R70" s="851"/>
      <c r="S70" s="851"/>
      <c r="T70" s="851"/>
      <c r="U70" s="851"/>
      <c r="V70" s="851">
        <v>264</v>
      </c>
      <c r="W70" s="851"/>
      <c r="X70" s="851"/>
      <c r="Y70" s="851"/>
      <c r="Z70" s="851"/>
      <c r="AA70" s="851">
        <v>1</v>
      </c>
      <c r="AB70" s="851"/>
      <c r="AC70" s="851"/>
      <c r="AD70" s="851"/>
      <c r="AE70" s="851"/>
      <c r="AF70" s="851">
        <v>1</v>
      </c>
      <c r="AG70" s="851"/>
      <c r="AH70" s="851"/>
      <c r="AI70" s="851"/>
      <c r="AJ70" s="851"/>
      <c r="AK70" s="851">
        <v>5</v>
      </c>
      <c r="AL70" s="851"/>
      <c r="AM70" s="851"/>
      <c r="AN70" s="851"/>
      <c r="AO70" s="851"/>
      <c r="AP70" s="851" t="s">
        <v>552</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548</v>
      </c>
      <c r="C71" s="894"/>
      <c r="D71" s="894"/>
      <c r="E71" s="894"/>
      <c r="F71" s="894"/>
      <c r="G71" s="894"/>
      <c r="H71" s="894"/>
      <c r="I71" s="894"/>
      <c r="J71" s="894"/>
      <c r="K71" s="894"/>
      <c r="L71" s="894"/>
      <c r="M71" s="894"/>
      <c r="N71" s="894"/>
      <c r="O71" s="894"/>
      <c r="P71" s="895"/>
      <c r="Q71" s="896">
        <v>203</v>
      </c>
      <c r="R71" s="851"/>
      <c r="S71" s="851"/>
      <c r="T71" s="851"/>
      <c r="U71" s="851"/>
      <c r="V71" s="851">
        <v>125</v>
      </c>
      <c r="W71" s="851"/>
      <c r="X71" s="851"/>
      <c r="Y71" s="851"/>
      <c r="Z71" s="851"/>
      <c r="AA71" s="851">
        <v>78</v>
      </c>
      <c r="AB71" s="851"/>
      <c r="AC71" s="851"/>
      <c r="AD71" s="851"/>
      <c r="AE71" s="851"/>
      <c r="AF71" s="851">
        <v>78</v>
      </c>
      <c r="AG71" s="851"/>
      <c r="AH71" s="851"/>
      <c r="AI71" s="851"/>
      <c r="AJ71" s="851"/>
      <c r="AK71" s="851">
        <v>0</v>
      </c>
      <c r="AL71" s="851"/>
      <c r="AM71" s="851"/>
      <c r="AN71" s="851"/>
      <c r="AO71" s="851"/>
      <c r="AP71" s="851" t="s">
        <v>552</v>
      </c>
      <c r="AQ71" s="851"/>
      <c r="AR71" s="851"/>
      <c r="AS71" s="851"/>
      <c r="AT71" s="851"/>
      <c r="AU71" s="851" t="s">
        <v>552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549</v>
      </c>
      <c r="C72" s="894"/>
      <c r="D72" s="894"/>
      <c r="E72" s="894"/>
      <c r="F72" s="894"/>
      <c r="G72" s="894"/>
      <c r="H72" s="894"/>
      <c r="I72" s="894"/>
      <c r="J72" s="894"/>
      <c r="K72" s="894"/>
      <c r="L72" s="894"/>
      <c r="M72" s="894"/>
      <c r="N72" s="894"/>
      <c r="O72" s="894"/>
      <c r="P72" s="895"/>
      <c r="Q72" s="896">
        <v>6113</v>
      </c>
      <c r="R72" s="851"/>
      <c r="S72" s="851"/>
      <c r="T72" s="851"/>
      <c r="U72" s="851"/>
      <c r="V72" s="851">
        <v>5054</v>
      </c>
      <c r="W72" s="851"/>
      <c r="X72" s="851"/>
      <c r="Y72" s="851"/>
      <c r="Z72" s="851"/>
      <c r="AA72" s="851">
        <v>1059</v>
      </c>
      <c r="AB72" s="851"/>
      <c r="AC72" s="851"/>
      <c r="AD72" s="851"/>
      <c r="AE72" s="851"/>
      <c r="AF72" s="851">
        <v>1059</v>
      </c>
      <c r="AG72" s="851"/>
      <c r="AH72" s="851"/>
      <c r="AI72" s="851"/>
      <c r="AJ72" s="851"/>
      <c r="AK72" s="851">
        <v>0</v>
      </c>
      <c r="AL72" s="851"/>
      <c r="AM72" s="851"/>
      <c r="AN72" s="851"/>
      <c r="AO72" s="851"/>
      <c r="AP72" s="851" t="s">
        <v>552</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550</v>
      </c>
      <c r="C73" s="894"/>
      <c r="D73" s="894"/>
      <c r="E73" s="894"/>
      <c r="F73" s="894"/>
      <c r="G73" s="894"/>
      <c r="H73" s="894"/>
      <c r="I73" s="894"/>
      <c r="J73" s="894"/>
      <c r="K73" s="894"/>
      <c r="L73" s="894"/>
      <c r="M73" s="894"/>
      <c r="N73" s="894"/>
      <c r="O73" s="894"/>
      <c r="P73" s="895"/>
      <c r="Q73" s="896">
        <v>7435</v>
      </c>
      <c r="R73" s="851"/>
      <c r="S73" s="851"/>
      <c r="T73" s="851"/>
      <c r="U73" s="851"/>
      <c r="V73" s="851">
        <v>8203</v>
      </c>
      <c r="W73" s="851"/>
      <c r="X73" s="851"/>
      <c r="Y73" s="851"/>
      <c r="Z73" s="851"/>
      <c r="AA73" s="851">
        <v>-768</v>
      </c>
      <c r="AB73" s="851"/>
      <c r="AC73" s="851"/>
      <c r="AD73" s="851"/>
      <c r="AE73" s="851"/>
      <c r="AF73" s="851">
        <v>-768</v>
      </c>
      <c r="AG73" s="851"/>
      <c r="AH73" s="851"/>
      <c r="AI73" s="851"/>
      <c r="AJ73" s="851"/>
      <c r="AK73" s="851">
        <v>249</v>
      </c>
      <c r="AL73" s="851"/>
      <c r="AM73" s="851"/>
      <c r="AN73" s="851"/>
      <c r="AO73" s="851"/>
      <c r="AP73" s="851">
        <v>6761</v>
      </c>
      <c r="AQ73" s="851"/>
      <c r="AR73" s="851"/>
      <c r="AS73" s="851"/>
      <c r="AT73" s="851"/>
      <c r="AU73" s="851">
        <v>1710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551</v>
      </c>
      <c r="C74" s="894"/>
      <c r="D74" s="894"/>
      <c r="E74" s="894"/>
      <c r="F74" s="894"/>
      <c r="G74" s="894"/>
      <c r="H74" s="894"/>
      <c r="I74" s="894"/>
      <c r="J74" s="894"/>
      <c r="K74" s="894"/>
      <c r="L74" s="894"/>
      <c r="M74" s="894"/>
      <c r="N74" s="894"/>
      <c r="O74" s="894"/>
      <c r="P74" s="895"/>
      <c r="Q74" s="896">
        <v>14094</v>
      </c>
      <c r="R74" s="851"/>
      <c r="S74" s="851"/>
      <c r="T74" s="851"/>
      <c r="U74" s="851"/>
      <c r="V74" s="851">
        <v>13724</v>
      </c>
      <c r="W74" s="851"/>
      <c r="X74" s="851"/>
      <c r="Y74" s="851"/>
      <c r="Z74" s="851"/>
      <c r="AA74" s="851">
        <v>370</v>
      </c>
      <c r="AB74" s="851"/>
      <c r="AC74" s="851"/>
      <c r="AD74" s="851"/>
      <c r="AE74" s="851"/>
      <c r="AF74" s="851">
        <v>370</v>
      </c>
      <c r="AG74" s="851"/>
      <c r="AH74" s="851"/>
      <c r="AI74" s="851"/>
      <c r="AJ74" s="851"/>
      <c r="AK74" s="851">
        <v>40</v>
      </c>
      <c r="AL74" s="851"/>
      <c r="AM74" s="851"/>
      <c r="AN74" s="851"/>
      <c r="AO74" s="851"/>
      <c r="AP74" s="851">
        <v>3967</v>
      </c>
      <c r="AQ74" s="851"/>
      <c r="AR74" s="851"/>
      <c r="AS74" s="851"/>
      <c r="AT74" s="851"/>
      <c r="AU74" s="851">
        <v>234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289</v>
      </c>
      <c r="AG109" s="915"/>
      <c r="AH109" s="915"/>
      <c r="AI109" s="915"/>
      <c r="AJ109" s="916"/>
      <c r="AK109" s="914" t="s">
        <v>288</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289</v>
      </c>
      <c r="BW109" s="915"/>
      <c r="BX109" s="915"/>
      <c r="BY109" s="915"/>
      <c r="BZ109" s="916"/>
      <c r="CA109" s="914" t="s">
        <v>288</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289</v>
      </c>
      <c r="DM109" s="915"/>
      <c r="DN109" s="915"/>
      <c r="DO109" s="915"/>
      <c r="DP109" s="916"/>
      <c r="DQ109" s="914" t="s">
        <v>288</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3049417</v>
      </c>
      <c r="AB110" s="922"/>
      <c r="AC110" s="922"/>
      <c r="AD110" s="922"/>
      <c r="AE110" s="923"/>
      <c r="AF110" s="924">
        <v>2836538</v>
      </c>
      <c r="AG110" s="922"/>
      <c r="AH110" s="922"/>
      <c r="AI110" s="922"/>
      <c r="AJ110" s="923"/>
      <c r="AK110" s="924">
        <v>2945292</v>
      </c>
      <c r="AL110" s="922"/>
      <c r="AM110" s="922"/>
      <c r="AN110" s="922"/>
      <c r="AO110" s="923"/>
      <c r="AP110" s="925">
        <v>35</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24048280</v>
      </c>
      <c r="BR110" s="957"/>
      <c r="BS110" s="957"/>
      <c r="BT110" s="957"/>
      <c r="BU110" s="957"/>
      <c r="BV110" s="957">
        <v>25250304</v>
      </c>
      <c r="BW110" s="957"/>
      <c r="BX110" s="957"/>
      <c r="BY110" s="957"/>
      <c r="BZ110" s="957"/>
      <c r="CA110" s="957">
        <v>26440362</v>
      </c>
      <c r="CB110" s="957"/>
      <c r="CC110" s="957"/>
      <c r="CD110" s="957"/>
      <c r="CE110" s="957"/>
      <c r="CF110" s="971">
        <v>314</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418</v>
      </c>
      <c r="AB112" s="989"/>
      <c r="AC112" s="989"/>
      <c r="AD112" s="989"/>
      <c r="AE112" s="990"/>
      <c r="AF112" s="991" t="s">
        <v>418</v>
      </c>
      <c r="AG112" s="989"/>
      <c r="AH112" s="989"/>
      <c r="AI112" s="989"/>
      <c r="AJ112" s="990"/>
      <c r="AK112" s="991" t="s">
        <v>418</v>
      </c>
      <c r="AL112" s="989"/>
      <c r="AM112" s="989"/>
      <c r="AN112" s="989"/>
      <c r="AO112" s="990"/>
      <c r="AP112" s="992" t="s">
        <v>418</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8138178</v>
      </c>
      <c r="BR112" s="950"/>
      <c r="BS112" s="950"/>
      <c r="BT112" s="950"/>
      <c r="BU112" s="950"/>
      <c r="BV112" s="950">
        <v>7723594</v>
      </c>
      <c r="BW112" s="950"/>
      <c r="BX112" s="950"/>
      <c r="BY112" s="950"/>
      <c r="BZ112" s="950"/>
      <c r="CA112" s="950">
        <v>7150351</v>
      </c>
      <c r="CB112" s="950"/>
      <c r="CC112" s="950"/>
      <c r="CD112" s="950"/>
      <c r="CE112" s="950"/>
      <c r="CF112" s="944">
        <v>84.9</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418</v>
      </c>
      <c r="DH112" s="950"/>
      <c r="DI112" s="950"/>
      <c r="DJ112" s="950"/>
      <c r="DK112" s="950"/>
      <c r="DL112" s="950" t="s">
        <v>418</v>
      </c>
      <c r="DM112" s="950"/>
      <c r="DN112" s="950"/>
      <c r="DO112" s="950"/>
      <c r="DP112" s="950"/>
      <c r="DQ112" s="950" t="s">
        <v>418</v>
      </c>
      <c r="DR112" s="950"/>
      <c r="DS112" s="950"/>
      <c r="DT112" s="950"/>
      <c r="DU112" s="950"/>
      <c r="DV112" s="951" t="s">
        <v>418</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841193</v>
      </c>
      <c r="AB113" s="964"/>
      <c r="AC113" s="964"/>
      <c r="AD113" s="964"/>
      <c r="AE113" s="965"/>
      <c r="AF113" s="966">
        <v>831957</v>
      </c>
      <c r="AG113" s="964"/>
      <c r="AH113" s="964"/>
      <c r="AI113" s="964"/>
      <c r="AJ113" s="965"/>
      <c r="AK113" s="966">
        <v>836443</v>
      </c>
      <c r="AL113" s="964"/>
      <c r="AM113" s="964"/>
      <c r="AN113" s="964"/>
      <c r="AO113" s="965"/>
      <c r="AP113" s="967">
        <v>9.9</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242550</v>
      </c>
      <c r="BR113" s="950"/>
      <c r="BS113" s="950"/>
      <c r="BT113" s="950"/>
      <c r="BU113" s="950"/>
      <c r="BV113" s="950">
        <v>1091024</v>
      </c>
      <c r="BW113" s="950"/>
      <c r="BX113" s="950"/>
      <c r="BY113" s="950"/>
      <c r="BZ113" s="950"/>
      <c r="CA113" s="950">
        <v>1943431</v>
      </c>
      <c r="CB113" s="950"/>
      <c r="CC113" s="950"/>
      <c r="CD113" s="950"/>
      <c r="CE113" s="950"/>
      <c r="CF113" s="944">
        <v>23.1</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418</v>
      </c>
      <c r="DH113" s="989"/>
      <c r="DI113" s="989"/>
      <c r="DJ113" s="989"/>
      <c r="DK113" s="990"/>
      <c r="DL113" s="991" t="s">
        <v>418</v>
      </c>
      <c r="DM113" s="989"/>
      <c r="DN113" s="989"/>
      <c r="DO113" s="989"/>
      <c r="DP113" s="990"/>
      <c r="DQ113" s="991" t="s">
        <v>418</v>
      </c>
      <c r="DR113" s="989"/>
      <c r="DS113" s="989"/>
      <c r="DT113" s="989"/>
      <c r="DU113" s="990"/>
      <c r="DV113" s="992" t="s">
        <v>418</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164</v>
      </c>
      <c r="AB114" s="989"/>
      <c r="AC114" s="989"/>
      <c r="AD114" s="989"/>
      <c r="AE114" s="990"/>
      <c r="AF114" s="991">
        <v>1872</v>
      </c>
      <c r="AG114" s="989"/>
      <c r="AH114" s="989"/>
      <c r="AI114" s="989"/>
      <c r="AJ114" s="990"/>
      <c r="AK114" s="991">
        <v>22331</v>
      </c>
      <c r="AL114" s="989"/>
      <c r="AM114" s="989"/>
      <c r="AN114" s="989"/>
      <c r="AO114" s="990"/>
      <c r="AP114" s="992">
        <v>0.3</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3164195</v>
      </c>
      <c r="BR114" s="950"/>
      <c r="BS114" s="950"/>
      <c r="BT114" s="950"/>
      <c r="BU114" s="950"/>
      <c r="BV114" s="950">
        <v>2883200</v>
      </c>
      <c r="BW114" s="950"/>
      <c r="BX114" s="950"/>
      <c r="BY114" s="950"/>
      <c r="BZ114" s="950"/>
      <c r="CA114" s="950">
        <v>2796025</v>
      </c>
      <c r="CB114" s="950"/>
      <c r="CC114" s="950"/>
      <c r="CD114" s="950"/>
      <c r="CE114" s="950"/>
      <c r="CF114" s="944">
        <v>33.200000000000003</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418</v>
      </c>
      <c r="DH114" s="989"/>
      <c r="DI114" s="989"/>
      <c r="DJ114" s="989"/>
      <c r="DK114" s="990"/>
      <c r="DL114" s="991" t="s">
        <v>418</v>
      </c>
      <c r="DM114" s="989"/>
      <c r="DN114" s="989"/>
      <c r="DO114" s="989"/>
      <c r="DP114" s="990"/>
      <c r="DQ114" s="991" t="s">
        <v>418</v>
      </c>
      <c r="DR114" s="989"/>
      <c r="DS114" s="989"/>
      <c r="DT114" s="989"/>
      <c r="DU114" s="990"/>
      <c r="DV114" s="992" t="s">
        <v>418</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418</v>
      </c>
      <c r="AB115" s="964"/>
      <c r="AC115" s="964"/>
      <c r="AD115" s="964"/>
      <c r="AE115" s="965"/>
      <c r="AF115" s="966" t="s">
        <v>418</v>
      </c>
      <c r="AG115" s="964"/>
      <c r="AH115" s="964"/>
      <c r="AI115" s="964"/>
      <c r="AJ115" s="965"/>
      <c r="AK115" s="966" t="s">
        <v>418</v>
      </c>
      <c r="AL115" s="964"/>
      <c r="AM115" s="964"/>
      <c r="AN115" s="964"/>
      <c r="AO115" s="965"/>
      <c r="AP115" s="967" t="s">
        <v>418</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v>2059163</v>
      </c>
      <c r="BR115" s="950"/>
      <c r="BS115" s="950"/>
      <c r="BT115" s="950"/>
      <c r="BU115" s="950"/>
      <c r="BV115" s="950">
        <v>1999564</v>
      </c>
      <c r="BW115" s="950"/>
      <c r="BX115" s="950"/>
      <c r="BY115" s="950"/>
      <c r="BZ115" s="950"/>
      <c r="CA115" s="950">
        <v>1994005</v>
      </c>
      <c r="CB115" s="950"/>
      <c r="CC115" s="950"/>
      <c r="CD115" s="950"/>
      <c r="CE115" s="950"/>
      <c r="CF115" s="944">
        <v>23.7</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418</v>
      </c>
      <c r="DH115" s="989"/>
      <c r="DI115" s="989"/>
      <c r="DJ115" s="989"/>
      <c r="DK115" s="990"/>
      <c r="DL115" s="991" t="s">
        <v>418</v>
      </c>
      <c r="DM115" s="989"/>
      <c r="DN115" s="989"/>
      <c r="DO115" s="989"/>
      <c r="DP115" s="990"/>
      <c r="DQ115" s="991" t="s">
        <v>418</v>
      </c>
      <c r="DR115" s="989"/>
      <c r="DS115" s="989"/>
      <c r="DT115" s="989"/>
      <c r="DU115" s="990"/>
      <c r="DV115" s="992" t="s">
        <v>418</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418</v>
      </c>
      <c r="AB116" s="989"/>
      <c r="AC116" s="989"/>
      <c r="AD116" s="989"/>
      <c r="AE116" s="990"/>
      <c r="AF116" s="991">
        <v>29</v>
      </c>
      <c r="AG116" s="989"/>
      <c r="AH116" s="989"/>
      <c r="AI116" s="989"/>
      <c r="AJ116" s="990"/>
      <c r="AK116" s="991">
        <v>65</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418</v>
      </c>
      <c r="BR116" s="950"/>
      <c r="BS116" s="950"/>
      <c r="BT116" s="950"/>
      <c r="BU116" s="950"/>
      <c r="BV116" s="950" t="s">
        <v>418</v>
      </c>
      <c r="BW116" s="950"/>
      <c r="BX116" s="950"/>
      <c r="BY116" s="950"/>
      <c r="BZ116" s="950"/>
      <c r="CA116" s="950" t="s">
        <v>418</v>
      </c>
      <c r="CB116" s="950"/>
      <c r="CC116" s="950"/>
      <c r="CD116" s="950"/>
      <c r="CE116" s="950"/>
      <c r="CF116" s="944" t="s">
        <v>418</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418</v>
      </c>
      <c r="DH116" s="989"/>
      <c r="DI116" s="989"/>
      <c r="DJ116" s="989"/>
      <c r="DK116" s="990"/>
      <c r="DL116" s="991" t="s">
        <v>418</v>
      </c>
      <c r="DM116" s="989"/>
      <c r="DN116" s="989"/>
      <c r="DO116" s="989"/>
      <c r="DP116" s="990"/>
      <c r="DQ116" s="991" t="s">
        <v>418</v>
      </c>
      <c r="DR116" s="989"/>
      <c r="DS116" s="989"/>
      <c r="DT116" s="989"/>
      <c r="DU116" s="990"/>
      <c r="DV116" s="992" t="s">
        <v>418</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3890774</v>
      </c>
      <c r="AB117" s="1007"/>
      <c r="AC117" s="1007"/>
      <c r="AD117" s="1007"/>
      <c r="AE117" s="1008"/>
      <c r="AF117" s="1009">
        <v>3670396</v>
      </c>
      <c r="AG117" s="1007"/>
      <c r="AH117" s="1007"/>
      <c r="AI117" s="1007"/>
      <c r="AJ117" s="1008"/>
      <c r="AK117" s="1009">
        <v>3804131</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289</v>
      </c>
      <c r="AG118" s="915"/>
      <c r="AH118" s="915"/>
      <c r="AI118" s="915"/>
      <c r="AJ118" s="916"/>
      <c r="AK118" s="914" t="s">
        <v>288</v>
      </c>
      <c r="AL118" s="915"/>
      <c r="AM118" s="915"/>
      <c r="AN118" s="915"/>
      <c r="AO118" s="916"/>
      <c r="AP118" s="1001" t="s">
        <v>407</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438</v>
      </c>
      <c r="BP119" s="1036"/>
      <c r="BQ119" s="1027">
        <v>37652366</v>
      </c>
      <c r="BR119" s="1028"/>
      <c r="BS119" s="1028"/>
      <c r="BT119" s="1028"/>
      <c r="BU119" s="1028"/>
      <c r="BV119" s="1028">
        <v>38947686</v>
      </c>
      <c r="BW119" s="1028"/>
      <c r="BX119" s="1028"/>
      <c r="BY119" s="1028"/>
      <c r="BZ119" s="1028"/>
      <c r="CA119" s="1028">
        <v>40324174</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3551574</v>
      </c>
      <c r="BR120" s="957"/>
      <c r="BS120" s="957"/>
      <c r="BT120" s="957"/>
      <c r="BU120" s="957"/>
      <c r="BV120" s="957">
        <v>3571844</v>
      </c>
      <c r="BW120" s="957"/>
      <c r="BX120" s="957"/>
      <c r="BY120" s="957"/>
      <c r="BZ120" s="957"/>
      <c r="CA120" s="957">
        <v>3835561</v>
      </c>
      <c r="CB120" s="957"/>
      <c r="CC120" s="957"/>
      <c r="CD120" s="957"/>
      <c r="CE120" s="957"/>
      <c r="CF120" s="971">
        <v>45.6</v>
      </c>
      <c r="CG120" s="972"/>
      <c r="CH120" s="972"/>
      <c r="CI120" s="972"/>
      <c r="CJ120" s="972"/>
      <c r="CK120" s="1037" t="s">
        <v>442</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6247270</v>
      </c>
      <c r="DH120" s="957"/>
      <c r="DI120" s="957"/>
      <c r="DJ120" s="957"/>
      <c r="DK120" s="957"/>
      <c r="DL120" s="957">
        <v>5806513</v>
      </c>
      <c r="DM120" s="957"/>
      <c r="DN120" s="957"/>
      <c r="DO120" s="957"/>
      <c r="DP120" s="957"/>
      <c r="DQ120" s="957">
        <v>5325341</v>
      </c>
      <c r="DR120" s="957"/>
      <c r="DS120" s="957"/>
      <c r="DT120" s="957"/>
      <c r="DU120" s="957"/>
      <c r="DV120" s="958">
        <v>63.3</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1392876</v>
      </c>
      <c r="BR121" s="950"/>
      <c r="BS121" s="950"/>
      <c r="BT121" s="950"/>
      <c r="BU121" s="950"/>
      <c r="BV121" s="950">
        <v>1847166</v>
      </c>
      <c r="BW121" s="950"/>
      <c r="BX121" s="950"/>
      <c r="BY121" s="950"/>
      <c r="BZ121" s="950"/>
      <c r="CA121" s="950">
        <v>2112080</v>
      </c>
      <c r="CB121" s="950"/>
      <c r="CC121" s="950"/>
      <c r="CD121" s="950"/>
      <c r="CE121" s="950"/>
      <c r="CF121" s="944">
        <v>25.1</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1875791</v>
      </c>
      <c r="DH121" s="950"/>
      <c r="DI121" s="950"/>
      <c r="DJ121" s="950"/>
      <c r="DK121" s="950"/>
      <c r="DL121" s="950">
        <v>1903457</v>
      </c>
      <c r="DM121" s="950"/>
      <c r="DN121" s="950"/>
      <c r="DO121" s="950"/>
      <c r="DP121" s="950"/>
      <c r="DQ121" s="950">
        <v>1812630</v>
      </c>
      <c r="DR121" s="950"/>
      <c r="DS121" s="950"/>
      <c r="DT121" s="950"/>
      <c r="DU121" s="950"/>
      <c r="DV121" s="951">
        <v>21.5</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22053940</v>
      </c>
      <c r="BR122" s="1028"/>
      <c r="BS122" s="1028"/>
      <c r="BT122" s="1028"/>
      <c r="BU122" s="1028"/>
      <c r="BV122" s="1028">
        <v>23081915</v>
      </c>
      <c r="BW122" s="1028"/>
      <c r="BX122" s="1028"/>
      <c r="BY122" s="1028"/>
      <c r="BZ122" s="1028"/>
      <c r="CA122" s="1028">
        <v>23763518</v>
      </c>
      <c r="CB122" s="1028"/>
      <c r="CC122" s="1028"/>
      <c r="CD122" s="1028"/>
      <c r="CE122" s="1028"/>
      <c r="CF122" s="1048">
        <v>282.3</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15117</v>
      </c>
      <c r="DH122" s="950"/>
      <c r="DI122" s="950"/>
      <c r="DJ122" s="950"/>
      <c r="DK122" s="950"/>
      <c r="DL122" s="950">
        <v>13624</v>
      </c>
      <c r="DM122" s="950"/>
      <c r="DN122" s="950"/>
      <c r="DO122" s="950"/>
      <c r="DP122" s="950"/>
      <c r="DQ122" s="950">
        <v>12380</v>
      </c>
      <c r="DR122" s="950"/>
      <c r="DS122" s="950"/>
      <c r="DT122" s="950"/>
      <c r="DU122" s="950"/>
      <c r="DV122" s="951">
        <v>0.1</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446</v>
      </c>
      <c r="BP123" s="1036"/>
      <c r="BQ123" s="1095">
        <v>26998390</v>
      </c>
      <c r="BR123" s="1096"/>
      <c r="BS123" s="1096"/>
      <c r="BT123" s="1096"/>
      <c r="BU123" s="1096"/>
      <c r="BV123" s="1096">
        <v>28500925</v>
      </c>
      <c r="BW123" s="1096"/>
      <c r="BX123" s="1096"/>
      <c r="BY123" s="1096"/>
      <c r="BZ123" s="1096"/>
      <c r="CA123" s="1096">
        <v>29711159</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125.3</v>
      </c>
      <c r="BR124" s="1058"/>
      <c r="BS124" s="1058"/>
      <c r="BT124" s="1058"/>
      <c r="BU124" s="1058"/>
      <c r="BV124" s="1058">
        <v>119.7</v>
      </c>
      <c r="BW124" s="1058"/>
      <c r="BX124" s="1058"/>
      <c r="BY124" s="1058"/>
      <c r="BZ124" s="1058"/>
      <c r="CA124" s="1058">
        <v>126</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v>2059163</v>
      </c>
      <c r="DH126" s="950"/>
      <c r="DI126" s="950"/>
      <c r="DJ126" s="950"/>
      <c r="DK126" s="950"/>
      <c r="DL126" s="950">
        <v>1999564</v>
      </c>
      <c r="DM126" s="950"/>
      <c r="DN126" s="950"/>
      <c r="DO126" s="950"/>
      <c r="DP126" s="950"/>
      <c r="DQ126" s="950">
        <v>1994005</v>
      </c>
      <c r="DR126" s="950"/>
      <c r="DS126" s="950"/>
      <c r="DT126" s="950"/>
      <c r="DU126" s="950"/>
      <c r="DV126" s="951">
        <v>23.7</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163143</v>
      </c>
      <c r="AB128" s="1078"/>
      <c r="AC128" s="1078"/>
      <c r="AD128" s="1078"/>
      <c r="AE128" s="1079"/>
      <c r="AF128" s="1080">
        <v>156517</v>
      </c>
      <c r="AG128" s="1078"/>
      <c r="AH128" s="1078"/>
      <c r="AI128" s="1078"/>
      <c r="AJ128" s="1079"/>
      <c r="AK128" s="1080">
        <v>161733</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113</v>
      </c>
      <c r="BG128" s="1085"/>
      <c r="BH128" s="1085"/>
      <c r="BI128" s="1085"/>
      <c r="BJ128" s="1085"/>
      <c r="BK128" s="1085"/>
      <c r="BL128" s="1086"/>
      <c r="BM128" s="1084">
        <v>13.2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10972145</v>
      </c>
      <c r="AB129" s="989"/>
      <c r="AC129" s="989"/>
      <c r="AD129" s="989"/>
      <c r="AE129" s="990"/>
      <c r="AF129" s="991">
        <v>11123308</v>
      </c>
      <c r="AG129" s="989"/>
      <c r="AH129" s="989"/>
      <c r="AI129" s="989"/>
      <c r="AJ129" s="990"/>
      <c r="AK129" s="991">
        <v>10856228</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113</v>
      </c>
      <c r="BG129" s="1099"/>
      <c r="BH129" s="1099"/>
      <c r="BI129" s="1099"/>
      <c r="BJ129" s="1099"/>
      <c r="BK129" s="1099"/>
      <c r="BL129" s="1100"/>
      <c r="BM129" s="1098">
        <v>18.2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2473023</v>
      </c>
      <c r="AB130" s="989"/>
      <c r="AC130" s="989"/>
      <c r="AD130" s="989"/>
      <c r="AE130" s="990"/>
      <c r="AF130" s="991">
        <v>2401880</v>
      </c>
      <c r="AG130" s="989"/>
      <c r="AH130" s="989"/>
      <c r="AI130" s="989"/>
      <c r="AJ130" s="990"/>
      <c r="AK130" s="991">
        <v>2437007</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13.9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8499122</v>
      </c>
      <c r="AB131" s="1014"/>
      <c r="AC131" s="1014"/>
      <c r="AD131" s="1014"/>
      <c r="AE131" s="1015"/>
      <c r="AF131" s="1013">
        <v>8721428</v>
      </c>
      <c r="AG131" s="1014"/>
      <c r="AH131" s="1014"/>
      <c r="AI131" s="1014"/>
      <c r="AJ131" s="1015"/>
      <c r="AK131" s="1013">
        <v>8419221</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126</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14.761618909999999</v>
      </c>
      <c r="AB132" s="1130"/>
      <c r="AC132" s="1130"/>
      <c r="AD132" s="1130"/>
      <c r="AE132" s="1131"/>
      <c r="AF132" s="1132">
        <v>12.75019412</v>
      </c>
      <c r="AG132" s="1130"/>
      <c r="AH132" s="1130"/>
      <c r="AI132" s="1130"/>
      <c r="AJ132" s="1131"/>
      <c r="AK132" s="1132">
        <v>14.317132190000001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15.4</v>
      </c>
      <c r="AB133" s="1113"/>
      <c r="AC133" s="1113"/>
      <c r="AD133" s="1113"/>
      <c r="AE133" s="1114"/>
      <c r="AF133" s="1112">
        <v>14.1</v>
      </c>
      <c r="AG133" s="1113"/>
      <c r="AH133" s="1113"/>
      <c r="AI133" s="1113"/>
      <c r="AJ133" s="1114"/>
      <c r="AK133" s="1112">
        <v>13.9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472</v>
      </c>
      <c r="B5" s="248"/>
      <c r="C5" s="248"/>
      <c r="D5" s="248"/>
      <c r="E5" s="248"/>
      <c r="F5" s="248"/>
      <c r="G5" s="248"/>
      <c r="H5" s="248"/>
      <c r="I5" s="248"/>
      <c r="J5" s="248"/>
      <c r="K5" s="248"/>
      <c r="L5" s="248"/>
      <c r="M5" s="248"/>
      <c r="N5" s="248"/>
      <c r="O5" s="249"/>
    </row>
    <row r="6" spans="1:16">
      <c r="A6" s="250"/>
      <c r="B6" s="246"/>
      <c r="C6" s="246"/>
      <c r="D6" s="246"/>
      <c r="E6" s="246"/>
      <c r="F6" s="246"/>
      <c r="G6" s="251" t="s">
        <v>473</v>
      </c>
      <c r="H6" s="251"/>
      <c r="I6" s="251"/>
      <c r="J6" s="251"/>
      <c r="K6" s="246"/>
      <c r="L6" s="246"/>
      <c r="M6" s="246"/>
      <c r="N6" s="246"/>
    </row>
    <row r="7" spans="1:16">
      <c r="A7" s="250"/>
      <c r="B7" s="246"/>
      <c r="C7" s="246"/>
      <c r="D7" s="246"/>
      <c r="E7" s="246"/>
      <c r="F7" s="246"/>
      <c r="G7" s="253"/>
      <c r="H7" s="254"/>
      <c r="I7" s="254"/>
      <c r="J7" s="255"/>
      <c r="K7" s="1150" t="s">
        <v>474</v>
      </c>
      <c r="L7" s="256"/>
      <c r="M7" s="257" t="s">
        <v>475</v>
      </c>
      <c r="N7" s="258"/>
    </row>
    <row r="8" spans="1:16">
      <c r="A8" s="250"/>
      <c r="B8" s="246"/>
      <c r="C8" s="246"/>
      <c r="D8" s="246"/>
      <c r="E8" s="246"/>
      <c r="F8" s="246"/>
      <c r="G8" s="259"/>
      <c r="H8" s="260"/>
      <c r="I8" s="260"/>
      <c r="J8" s="261"/>
      <c r="K8" s="1151"/>
      <c r="L8" s="262" t="s">
        <v>476</v>
      </c>
      <c r="M8" s="263" t="s">
        <v>477</v>
      </c>
      <c r="N8" s="264" t="s">
        <v>478</v>
      </c>
    </row>
    <row r="9" spans="1:16">
      <c r="A9" s="250"/>
      <c r="B9" s="246"/>
      <c r="C9" s="246"/>
      <c r="D9" s="246"/>
      <c r="E9" s="246"/>
      <c r="F9" s="246"/>
      <c r="G9" s="1152" t="s">
        <v>479</v>
      </c>
      <c r="H9" s="1153"/>
      <c r="I9" s="1153"/>
      <c r="J9" s="1154"/>
      <c r="K9" s="265">
        <v>2759557</v>
      </c>
      <c r="L9" s="266">
        <v>86477</v>
      </c>
      <c r="M9" s="267">
        <v>88814</v>
      </c>
      <c r="N9" s="268">
        <v>-2.6</v>
      </c>
    </row>
    <row r="10" spans="1:16">
      <c r="A10" s="250"/>
      <c r="B10" s="246"/>
      <c r="C10" s="246"/>
      <c r="D10" s="246"/>
      <c r="E10" s="246"/>
      <c r="F10" s="246"/>
      <c r="G10" s="1152" t="s">
        <v>480</v>
      </c>
      <c r="H10" s="1153"/>
      <c r="I10" s="1153"/>
      <c r="J10" s="1154"/>
      <c r="K10" s="269">
        <v>337213</v>
      </c>
      <c r="L10" s="270">
        <v>10567</v>
      </c>
      <c r="M10" s="271">
        <v>7348</v>
      </c>
      <c r="N10" s="272">
        <v>43.8</v>
      </c>
    </row>
    <row r="11" spans="1:16" ht="13.5" customHeight="1">
      <c r="A11" s="250"/>
      <c r="B11" s="246"/>
      <c r="C11" s="246"/>
      <c r="D11" s="246"/>
      <c r="E11" s="246"/>
      <c r="F11" s="246"/>
      <c r="G11" s="1152" t="s">
        <v>481</v>
      </c>
      <c r="H11" s="1153"/>
      <c r="I11" s="1153"/>
      <c r="J11" s="1154"/>
      <c r="K11" s="269">
        <v>700829</v>
      </c>
      <c r="L11" s="270">
        <v>21962</v>
      </c>
      <c r="M11" s="271">
        <v>9064</v>
      </c>
      <c r="N11" s="272">
        <v>142.30000000000001</v>
      </c>
    </row>
    <row r="12" spans="1:16" ht="13.5" customHeight="1">
      <c r="A12" s="250"/>
      <c r="B12" s="246"/>
      <c r="C12" s="246"/>
      <c r="D12" s="246"/>
      <c r="E12" s="246"/>
      <c r="F12" s="246"/>
      <c r="G12" s="1152" t="s">
        <v>482</v>
      </c>
      <c r="H12" s="1153"/>
      <c r="I12" s="1153"/>
      <c r="J12" s="1154"/>
      <c r="K12" s="269" t="s">
        <v>483</v>
      </c>
      <c r="L12" s="270" t="s">
        <v>483</v>
      </c>
      <c r="M12" s="271">
        <v>917</v>
      </c>
      <c r="N12" s="272" t="s">
        <v>483</v>
      </c>
    </row>
    <row r="13" spans="1:16" ht="13.5" customHeight="1">
      <c r="A13" s="250"/>
      <c r="B13" s="246"/>
      <c r="C13" s="246"/>
      <c r="D13" s="246"/>
      <c r="E13" s="246"/>
      <c r="F13" s="246"/>
      <c r="G13" s="1152" t="s">
        <v>484</v>
      </c>
      <c r="H13" s="1153"/>
      <c r="I13" s="1153"/>
      <c r="J13" s="1154"/>
      <c r="K13" s="269" t="s">
        <v>483</v>
      </c>
      <c r="L13" s="270" t="s">
        <v>483</v>
      </c>
      <c r="M13" s="271">
        <v>11</v>
      </c>
      <c r="N13" s="272" t="s">
        <v>483</v>
      </c>
    </row>
    <row r="14" spans="1:16" ht="13.5" customHeight="1">
      <c r="A14" s="250"/>
      <c r="B14" s="246"/>
      <c r="C14" s="246"/>
      <c r="D14" s="246"/>
      <c r="E14" s="246"/>
      <c r="F14" s="246"/>
      <c r="G14" s="1152" t="s">
        <v>485</v>
      </c>
      <c r="H14" s="1153"/>
      <c r="I14" s="1153"/>
      <c r="J14" s="1154"/>
      <c r="K14" s="269">
        <v>129841</v>
      </c>
      <c r="L14" s="270">
        <v>4069</v>
      </c>
      <c r="M14" s="271">
        <v>3976</v>
      </c>
      <c r="N14" s="272">
        <v>2.2999999999999998</v>
      </c>
    </row>
    <row r="15" spans="1:16" ht="13.5" customHeight="1">
      <c r="A15" s="250"/>
      <c r="B15" s="246"/>
      <c r="C15" s="246"/>
      <c r="D15" s="246"/>
      <c r="E15" s="246"/>
      <c r="F15" s="246"/>
      <c r="G15" s="1152" t="s">
        <v>486</v>
      </c>
      <c r="H15" s="1153"/>
      <c r="I15" s="1153"/>
      <c r="J15" s="1154"/>
      <c r="K15" s="269">
        <v>221110</v>
      </c>
      <c r="L15" s="270">
        <v>6929</v>
      </c>
      <c r="M15" s="271">
        <v>2094</v>
      </c>
      <c r="N15" s="272">
        <v>230.9</v>
      </c>
    </row>
    <row r="16" spans="1:16">
      <c r="A16" s="250"/>
      <c r="B16" s="246"/>
      <c r="C16" s="246"/>
      <c r="D16" s="246"/>
      <c r="E16" s="246"/>
      <c r="F16" s="246"/>
      <c r="G16" s="1155" t="s">
        <v>487</v>
      </c>
      <c r="H16" s="1156"/>
      <c r="I16" s="1156"/>
      <c r="J16" s="1157"/>
      <c r="K16" s="270">
        <v>-372954</v>
      </c>
      <c r="L16" s="270">
        <v>-11687</v>
      </c>
      <c r="M16" s="271">
        <v>-9674</v>
      </c>
      <c r="N16" s="272">
        <v>20.8</v>
      </c>
    </row>
    <row r="17" spans="1:16">
      <c r="A17" s="250"/>
      <c r="B17" s="246"/>
      <c r="C17" s="246"/>
      <c r="D17" s="246"/>
      <c r="E17" s="246"/>
      <c r="F17" s="246"/>
      <c r="G17" s="1155" t="s">
        <v>172</v>
      </c>
      <c r="H17" s="1156"/>
      <c r="I17" s="1156"/>
      <c r="J17" s="1157"/>
      <c r="K17" s="270">
        <v>3775596</v>
      </c>
      <c r="L17" s="270">
        <v>118316</v>
      </c>
      <c r="M17" s="271">
        <v>102550</v>
      </c>
      <c r="N17" s="272">
        <v>15.4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488</v>
      </c>
      <c r="H19" s="246"/>
      <c r="I19" s="246"/>
      <c r="J19" s="246"/>
      <c r="K19" s="246"/>
      <c r="L19" s="246"/>
      <c r="M19" s="246"/>
      <c r="N19" s="246"/>
    </row>
    <row r="20" spans="1:16">
      <c r="A20" s="250"/>
      <c r="B20" s="246"/>
      <c r="C20" s="246"/>
      <c r="D20" s="246"/>
      <c r="E20" s="246"/>
      <c r="F20" s="246"/>
      <c r="G20" s="274"/>
      <c r="H20" s="275"/>
      <c r="I20" s="275"/>
      <c r="J20" s="276"/>
      <c r="K20" s="277" t="s">
        <v>489</v>
      </c>
      <c r="L20" s="278" t="s">
        <v>490</v>
      </c>
      <c r="M20" s="279" t="s">
        <v>491</v>
      </c>
      <c r="N20" s="280"/>
    </row>
    <row r="21" spans="1:16" s="286" customFormat="1">
      <c r="A21" s="281"/>
      <c r="B21" s="251"/>
      <c r="C21" s="251"/>
      <c r="D21" s="251"/>
      <c r="E21" s="251"/>
      <c r="F21" s="251"/>
      <c r="G21" s="1147" t="s">
        <v>492</v>
      </c>
      <c r="H21" s="1148"/>
      <c r="I21" s="1148"/>
      <c r="J21" s="1149"/>
      <c r="K21" s="282">
        <v>11.16</v>
      </c>
      <c r="L21" s="283">
        <v>9.9600000000000009</v>
      </c>
      <c r="M21" s="284">
        <v>1.2</v>
      </c>
      <c r="N21" s="251"/>
      <c r="O21" s="285"/>
      <c r="P21" s="281"/>
    </row>
    <row r="22" spans="1:16" s="286" customFormat="1">
      <c r="A22" s="281"/>
      <c r="B22" s="251"/>
      <c r="C22" s="251"/>
      <c r="D22" s="251"/>
      <c r="E22" s="251"/>
      <c r="F22" s="251"/>
      <c r="G22" s="1147" t="s">
        <v>493</v>
      </c>
      <c r="H22" s="1148"/>
      <c r="I22" s="1148"/>
      <c r="J22" s="1149"/>
      <c r="K22" s="287">
        <v>95.3</v>
      </c>
      <c r="L22" s="288">
        <v>97.8</v>
      </c>
      <c r="M22" s="289">
        <v>-2.5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494</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495</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496</v>
      </c>
      <c r="H29" s="251"/>
      <c r="I29" s="251"/>
      <c r="J29" s="251"/>
      <c r="K29" s="246"/>
      <c r="L29" s="246"/>
      <c r="M29" s="246"/>
      <c r="N29" s="246"/>
      <c r="O29" s="295"/>
    </row>
    <row r="30" spans="1:16">
      <c r="A30" s="250"/>
      <c r="B30" s="246"/>
      <c r="C30" s="246"/>
      <c r="D30" s="246"/>
      <c r="E30" s="246"/>
      <c r="F30" s="246"/>
      <c r="G30" s="253"/>
      <c r="H30" s="254"/>
      <c r="I30" s="254"/>
      <c r="J30" s="255"/>
      <c r="K30" s="1150" t="s">
        <v>474</v>
      </c>
      <c r="L30" s="256"/>
      <c r="M30" s="257" t="s">
        <v>475</v>
      </c>
      <c r="N30" s="258"/>
    </row>
    <row r="31" spans="1:16">
      <c r="A31" s="250"/>
      <c r="B31" s="246"/>
      <c r="C31" s="246"/>
      <c r="D31" s="246"/>
      <c r="E31" s="246"/>
      <c r="F31" s="246"/>
      <c r="G31" s="259"/>
      <c r="H31" s="260"/>
      <c r="I31" s="260"/>
      <c r="J31" s="261"/>
      <c r="K31" s="1151"/>
      <c r="L31" s="262" t="s">
        <v>476</v>
      </c>
      <c r="M31" s="263" t="s">
        <v>477</v>
      </c>
      <c r="N31" s="264" t="s">
        <v>478</v>
      </c>
    </row>
    <row r="32" spans="1:16" ht="27" customHeight="1">
      <c r="A32" s="250"/>
      <c r="B32" s="246"/>
      <c r="C32" s="246"/>
      <c r="D32" s="246"/>
      <c r="E32" s="246"/>
      <c r="F32" s="246"/>
      <c r="G32" s="1163" t="s">
        <v>497</v>
      </c>
      <c r="H32" s="1164"/>
      <c r="I32" s="1164"/>
      <c r="J32" s="1165"/>
      <c r="K32" s="296">
        <v>2945292</v>
      </c>
      <c r="L32" s="296">
        <v>92297</v>
      </c>
      <c r="M32" s="297">
        <v>68120</v>
      </c>
      <c r="N32" s="298">
        <v>35.5</v>
      </c>
    </row>
    <row r="33" spans="1:16" ht="13.5" customHeight="1">
      <c r="A33" s="250"/>
      <c r="B33" s="246"/>
      <c r="C33" s="246"/>
      <c r="D33" s="246"/>
      <c r="E33" s="246"/>
      <c r="F33" s="246"/>
      <c r="G33" s="1163" t="s">
        <v>498</v>
      </c>
      <c r="H33" s="1164"/>
      <c r="I33" s="1164"/>
      <c r="J33" s="1165"/>
      <c r="K33" s="296" t="s">
        <v>483</v>
      </c>
      <c r="L33" s="296" t="s">
        <v>483</v>
      </c>
      <c r="M33" s="297" t="s">
        <v>483</v>
      </c>
      <c r="N33" s="298" t="s">
        <v>483</v>
      </c>
    </row>
    <row r="34" spans="1:16" ht="27" customHeight="1">
      <c r="A34" s="250"/>
      <c r="B34" s="246"/>
      <c r="C34" s="246"/>
      <c r="D34" s="246"/>
      <c r="E34" s="246"/>
      <c r="F34" s="246"/>
      <c r="G34" s="1163" t="s">
        <v>499</v>
      </c>
      <c r="H34" s="1164"/>
      <c r="I34" s="1164"/>
      <c r="J34" s="1165"/>
      <c r="K34" s="296" t="s">
        <v>483</v>
      </c>
      <c r="L34" s="296" t="s">
        <v>483</v>
      </c>
      <c r="M34" s="297">
        <v>13</v>
      </c>
      <c r="N34" s="298" t="s">
        <v>483</v>
      </c>
    </row>
    <row r="35" spans="1:16" ht="27" customHeight="1">
      <c r="A35" s="250"/>
      <c r="B35" s="246"/>
      <c r="C35" s="246"/>
      <c r="D35" s="246"/>
      <c r="E35" s="246"/>
      <c r="F35" s="246"/>
      <c r="G35" s="1163" t="s">
        <v>500</v>
      </c>
      <c r="H35" s="1164"/>
      <c r="I35" s="1164"/>
      <c r="J35" s="1165"/>
      <c r="K35" s="296">
        <v>836443</v>
      </c>
      <c r="L35" s="296">
        <v>26212</v>
      </c>
      <c r="M35" s="297">
        <v>17609</v>
      </c>
      <c r="N35" s="298">
        <v>48.9</v>
      </c>
    </row>
    <row r="36" spans="1:16" ht="27" customHeight="1">
      <c r="A36" s="250"/>
      <c r="B36" s="246"/>
      <c r="C36" s="246"/>
      <c r="D36" s="246"/>
      <c r="E36" s="246"/>
      <c r="F36" s="246"/>
      <c r="G36" s="1163" t="s">
        <v>501</v>
      </c>
      <c r="H36" s="1164"/>
      <c r="I36" s="1164"/>
      <c r="J36" s="1165"/>
      <c r="K36" s="296">
        <v>22331</v>
      </c>
      <c r="L36" s="296">
        <v>700</v>
      </c>
      <c r="M36" s="297">
        <v>2944</v>
      </c>
      <c r="N36" s="298">
        <v>-76.2</v>
      </c>
    </row>
    <row r="37" spans="1:16" ht="13.5" customHeight="1">
      <c r="A37" s="250"/>
      <c r="B37" s="246"/>
      <c r="C37" s="246"/>
      <c r="D37" s="246"/>
      <c r="E37" s="246"/>
      <c r="F37" s="246"/>
      <c r="G37" s="1163" t="s">
        <v>502</v>
      </c>
      <c r="H37" s="1164"/>
      <c r="I37" s="1164"/>
      <c r="J37" s="1165"/>
      <c r="K37" s="296" t="s">
        <v>483</v>
      </c>
      <c r="L37" s="296" t="s">
        <v>483</v>
      </c>
      <c r="M37" s="297">
        <v>1200</v>
      </c>
      <c r="N37" s="298" t="s">
        <v>483</v>
      </c>
    </row>
    <row r="38" spans="1:16" ht="27" customHeight="1">
      <c r="A38" s="250"/>
      <c r="B38" s="246"/>
      <c r="C38" s="246"/>
      <c r="D38" s="246"/>
      <c r="E38" s="246"/>
      <c r="F38" s="246"/>
      <c r="G38" s="1166" t="s">
        <v>503</v>
      </c>
      <c r="H38" s="1167"/>
      <c r="I38" s="1167"/>
      <c r="J38" s="1168"/>
      <c r="K38" s="299">
        <v>65</v>
      </c>
      <c r="L38" s="299">
        <v>2</v>
      </c>
      <c r="M38" s="300">
        <v>5</v>
      </c>
      <c r="N38" s="301">
        <v>-60</v>
      </c>
      <c r="O38" s="295"/>
    </row>
    <row r="39" spans="1:16">
      <c r="A39" s="250"/>
      <c r="B39" s="246"/>
      <c r="C39" s="246"/>
      <c r="D39" s="246"/>
      <c r="E39" s="246"/>
      <c r="F39" s="246"/>
      <c r="G39" s="1166" t="s">
        <v>504</v>
      </c>
      <c r="H39" s="1167"/>
      <c r="I39" s="1167"/>
      <c r="J39" s="1168"/>
      <c r="K39" s="302">
        <v>-161733</v>
      </c>
      <c r="L39" s="302">
        <v>-5068</v>
      </c>
      <c r="M39" s="303">
        <v>-3946</v>
      </c>
      <c r="N39" s="304">
        <v>28.4</v>
      </c>
      <c r="O39" s="295"/>
    </row>
    <row r="40" spans="1:16" ht="27" customHeight="1">
      <c r="A40" s="250"/>
      <c r="B40" s="246"/>
      <c r="C40" s="246"/>
      <c r="D40" s="246"/>
      <c r="E40" s="246"/>
      <c r="F40" s="246"/>
      <c r="G40" s="1163" t="s">
        <v>505</v>
      </c>
      <c r="H40" s="1164"/>
      <c r="I40" s="1164"/>
      <c r="J40" s="1165"/>
      <c r="K40" s="302">
        <v>-2437007</v>
      </c>
      <c r="L40" s="302">
        <v>-76369</v>
      </c>
      <c r="M40" s="303">
        <v>-59158</v>
      </c>
      <c r="N40" s="304">
        <v>29.1</v>
      </c>
      <c r="O40" s="295"/>
    </row>
    <row r="41" spans="1:16">
      <c r="A41" s="250"/>
      <c r="B41" s="246"/>
      <c r="C41" s="246"/>
      <c r="D41" s="246"/>
      <c r="E41" s="246"/>
      <c r="F41" s="246"/>
      <c r="G41" s="1169" t="s">
        <v>283</v>
      </c>
      <c r="H41" s="1170"/>
      <c r="I41" s="1170"/>
      <c r="J41" s="1171"/>
      <c r="K41" s="296">
        <v>1205391</v>
      </c>
      <c r="L41" s="302">
        <v>37774</v>
      </c>
      <c r="M41" s="303">
        <v>26787</v>
      </c>
      <c r="N41" s="304">
        <v>41</v>
      </c>
      <c r="O41" s="295"/>
    </row>
    <row r="42" spans="1:16">
      <c r="A42" s="250"/>
      <c r="B42" s="246"/>
      <c r="C42" s="246"/>
      <c r="D42" s="246"/>
      <c r="E42" s="246"/>
      <c r="F42" s="246"/>
      <c r="G42" s="305" t="s">
        <v>506</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507</v>
      </c>
      <c r="B47" s="246"/>
      <c r="C47" s="246"/>
      <c r="D47" s="246"/>
      <c r="E47" s="246"/>
      <c r="F47" s="246"/>
      <c r="G47" s="246"/>
      <c r="H47" s="246"/>
      <c r="I47" s="246"/>
      <c r="J47" s="246"/>
      <c r="K47" s="246"/>
      <c r="L47" s="246"/>
      <c r="M47" s="246"/>
      <c r="N47" s="246"/>
    </row>
    <row r="48" spans="1:16">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c r="A50" s="250"/>
      <c r="B50" s="246"/>
      <c r="C50" s="246"/>
      <c r="D50" s="246"/>
      <c r="E50" s="246"/>
      <c r="F50" s="246"/>
      <c r="G50" s="314"/>
      <c r="H50" s="315"/>
      <c r="I50" s="1159"/>
      <c r="J50" s="316" t="s">
        <v>510</v>
      </c>
      <c r="K50" s="317" t="s">
        <v>511</v>
      </c>
      <c r="L50" s="318" t="s">
        <v>512</v>
      </c>
      <c r="M50" s="319" t="s">
        <v>513</v>
      </c>
      <c r="N50" s="320" t="s">
        <v>514</v>
      </c>
    </row>
    <row r="51" spans="1:14">
      <c r="A51" s="250"/>
      <c r="B51" s="246"/>
      <c r="C51" s="246"/>
      <c r="D51" s="246"/>
      <c r="E51" s="246"/>
      <c r="F51" s="246"/>
      <c r="G51" s="312" t="s">
        <v>515</v>
      </c>
      <c r="H51" s="313"/>
      <c r="I51" s="321">
        <v>2111258</v>
      </c>
      <c r="J51" s="322">
        <v>61580</v>
      </c>
      <c r="K51" s="323">
        <v>24.4</v>
      </c>
      <c r="L51" s="324">
        <v>75709</v>
      </c>
      <c r="M51" s="325">
        <v>12.7</v>
      </c>
      <c r="N51" s="326">
        <v>11.7</v>
      </c>
    </row>
    <row r="52" spans="1:14">
      <c r="A52" s="250"/>
      <c r="B52" s="246"/>
      <c r="C52" s="246"/>
      <c r="D52" s="246"/>
      <c r="E52" s="246"/>
      <c r="F52" s="246"/>
      <c r="G52" s="327"/>
      <c r="H52" s="328" t="s">
        <v>516</v>
      </c>
      <c r="I52" s="329">
        <v>1333679</v>
      </c>
      <c r="J52" s="330">
        <v>38900</v>
      </c>
      <c r="K52" s="331">
        <v>-1.1000000000000001</v>
      </c>
      <c r="L52" s="332">
        <v>35212</v>
      </c>
      <c r="M52" s="333">
        <v>0</v>
      </c>
      <c r="N52" s="334">
        <v>-1.1000000000000001</v>
      </c>
    </row>
    <row r="53" spans="1:14">
      <c r="A53" s="250"/>
      <c r="B53" s="246"/>
      <c r="C53" s="246"/>
      <c r="D53" s="246"/>
      <c r="E53" s="246"/>
      <c r="F53" s="246"/>
      <c r="G53" s="312" t="s">
        <v>517</v>
      </c>
      <c r="H53" s="313"/>
      <c r="I53" s="321">
        <v>2575792</v>
      </c>
      <c r="J53" s="322">
        <v>76193</v>
      </c>
      <c r="K53" s="323">
        <v>23.7</v>
      </c>
      <c r="L53" s="324">
        <v>90961</v>
      </c>
      <c r="M53" s="325">
        <v>20.100000000000001</v>
      </c>
      <c r="N53" s="326">
        <v>3.6</v>
      </c>
    </row>
    <row r="54" spans="1:14">
      <c r="A54" s="250"/>
      <c r="B54" s="246"/>
      <c r="C54" s="246"/>
      <c r="D54" s="246"/>
      <c r="E54" s="246"/>
      <c r="F54" s="246"/>
      <c r="G54" s="327"/>
      <c r="H54" s="328" t="s">
        <v>516</v>
      </c>
      <c r="I54" s="329">
        <v>1734959</v>
      </c>
      <c r="J54" s="330">
        <v>51321</v>
      </c>
      <c r="K54" s="331">
        <v>31.9</v>
      </c>
      <c r="L54" s="332">
        <v>37720</v>
      </c>
      <c r="M54" s="333">
        <v>7.1</v>
      </c>
      <c r="N54" s="334">
        <v>24.8</v>
      </c>
    </row>
    <row r="55" spans="1:14">
      <c r="A55" s="250"/>
      <c r="B55" s="246"/>
      <c r="C55" s="246"/>
      <c r="D55" s="246"/>
      <c r="E55" s="246"/>
      <c r="F55" s="246"/>
      <c r="G55" s="312" t="s">
        <v>518</v>
      </c>
      <c r="H55" s="313"/>
      <c r="I55" s="321">
        <v>2141794</v>
      </c>
      <c r="J55" s="322">
        <v>64687</v>
      </c>
      <c r="K55" s="323">
        <v>-15.1</v>
      </c>
      <c r="L55" s="324">
        <v>106614</v>
      </c>
      <c r="M55" s="325">
        <v>17.2</v>
      </c>
      <c r="N55" s="326">
        <v>-32.299999999999997</v>
      </c>
    </row>
    <row r="56" spans="1:14">
      <c r="A56" s="250"/>
      <c r="B56" s="246"/>
      <c r="C56" s="246"/>
      <c r="D56" s="246"/>
      <c r="E56" s="246"/>
      <c r="F56" s="246"/>
      <c r="G56" s="327"/>
      <c r="H56" s="328" t="s">
        <v>516</v>
      </c>
      <c r="I56" s="329">
        <v>1144751</v>
      </c>
      <c r="J56" s="330">
        <v>34574</v>
      </c>
      <c r="K56" s="331">
        <v>-32.6</v>
      </c>
      <c r="L56" s="332">
        <v>45545</v>
      </c>
      <c r="M56" s="333">
        <v>20.7</v>
      </c>
      <c r="N56" s="334">
        <v>-53.3</v>
      </c>
    </row>
    <row r="57" spans="1:14">
      <c r="A57" s="250"/>
      <c r="B57" s="246"/>
      <c r="C57" s="246"/>
      <c r="D57" s="246"/>
      <c r="E57" s="246"/>
      <c r="F57" s="246"/>
      <c r="G57" s="312" t="s">
        <v>519</v>
      </c>
      <c r="H57" s="313"/>
      <c r="I57" s="321">
        <v>3089119</v>
      </c>
      <c r="J57" s="322">
        <v>94828</v>
      </c>
      <c r="K57" s="323">
        <v>46.6</v>
      </c>
      <c r="L57" s="324">
        <v>85459</v>
      </c>
      <c r="M57" s="325">
        <v>-19.8</v>
      </c>
      <c r="N57" s="326">
        <v>66.400000000000006</v>
      </c>
    </row>
    <row r="58" spans="1:14">
      <c r="A58" s="250"/>
      <c r="B58" s="246"/>
      <c r="C58" s="246"/>
      <c r="D58" s="246"/>
      <c r="E58" s="246"/>
      <c r="F58" s="246"/>
      <c r="G58" s="327"/>
      <c r="H58" s="328" t="s">
        <v>516</v>
      </c>
      <c r="I58" s="329">
        <v>966026</v>
      </c>
      <c r="J58" s="330">
        <v>29655</v>
      </c>
      <c r="K58" s="331">
        <v>-14.2</v>
      </c>
      <c r="L58" s="332">
        <v>44378</v>
      </c>
      <c r="M58" s="333">
        <v>-2.6</v>
      </c>
      <c r="N58" s="334">
        <v>-11.6</v>
      </c>
    </row>
    <row r="59" spans="1:14">
      <c r="A59" s="250"/>
      <c r="B59" s="246"/>
      <c r="C59" s="246"/>
      <c r="D59" s="246"/>
      <c r="E59" s="246"/>
      <c r="F59" s="246"/>
      <c r="G59" s="312" t="s">
        <v>520</v>
      </c>
      <c r="H59" s="313"/>
      <c r="I59" s="321">
        <v>3010256</v>
      </c>
      <c r="J59" s="322">
        <v>94333</v>
      </c>
      <c r="K59" s="323">
        <v>-0.5</v>
      </c>
      <c r="L59" s="324">
        <v>83280</v>
      </c>
      <c r="M59" s="325">
        <v>-2.5</v>
      </c>
      <c r="N59" s="326">
        <v>2</v>
      </c>
    </row>
    <row r="60" spans="1:14">
      <c r="A60" s="250"/>
      <c r="B60" s="246"/>
      <c r="C60" s="246"/>
      <c r="D60" s="246"/>
      <c r="E60" s="246"/>
      <c r="F60" s="246"/>
      <c r="G60" s="327"/>
      <c r="H60" s="328" t="s">
        <v>516</v>
      </c>
      <c r="I60" s="335">
        <v>1760240</v>
      </c>
      <c r="J60" s="330">
        <v>55161</v>
      </c>
      <c r="K60" s="331">
        <v>86</v>
      </c>
      <c r="L60" s="332">
        <v>43123</v>
      </c>
      <c r="M60" s="333">
        <v>-2.8</v>
      </c>
      <c r="N60" s="334">
        <v>88.8</v>
      </c>
    </row>
    <row r="61" spans="1:14">
      <c r="A61" s="250"/>
      <c r="B61" s="246"/>
      <c r="C61" s="246"/>
      <c r="D61" s="246"/>
      <c r="E61" s="246"/>
      <c r="F61" s="246"/>
      <c r="G61" s="312" t="s">
        <v>521</v>
      </c>
      <c r="H61" s="336"/>
      <c r="I61" s="337">
        <v>2585644</v>
      </c>
      <c r="J61" s="338">
        <v>78324</v>
      </c>
      <c r="K61" s="339">
        <v>15.8</v>
      </c>
      <c r="L61" s="340">
        <v>88405</v>
      </c>
      <c r="M61" s="341">
        <v>5.5</v>
      </c>
      <c r="N61" s="326">
        <v>10.3</v>
      </c>
    </row>
    <row r="62" spans="1:14">
      <c r="A62" s="250"/>
      <c r="B62" s="246"/>
      <c r="C62" s="246"/>
      <c r="D62" s="246"/>
      <c r="E62" s="246"/>
      <c r="F62" s="246"/>
      <c r="G62" s="327"/>
      <c r="H62" s="328" t="s">
        <v>516</v>
      </c>
      <c r="I62" s="329">
        <v>1387931</v>
      </c>
      <c r="J62" s="330">
        <v>41922</v>
      </c>
      <c r="K62" s="331">
        <v>14</v>
      </c>
      <c r="L62" s="332">
        <v>41196</v>
      </c>
      <c r="M62" s="333">
        <v>4.5</v>
      </c>
      <c r="N62" s="334">
        <v>9.5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15.49</v>
      </c>
      <c r="G47" s="12">
        <v>20.69</v>
      </c>
      <c r="H47" s="12">
        <v>23.2</v>
      </c>
      <c r="I47" s="12">
        <v>22.9</v>
      </c>
      <c r="J47" s="13">
        <v>27.15</v>
      </c>
    </row>
    <row r="48" spans="2:10" ht="57.75" customHeight="1">
      <c r="B48" s="14"/>
      <c r="C48" s="1174" t="s">
        <v>4</v>
      </c>
      <c r="D48" s="1174"/>
      <c r="E48" s="1175"/>
      <c r="F48" s="15">
        <v>10.62</v>
      </c>
      <c r="G48" s="16">
        <v>5.23</v>
      </c>
      <c r="H48" s="16">
        <v>3.01</v>
      </c>
      <c r="I48" s="16">
        <v>5.45</v>
      </c>
      <c r="J48" s="17">
        <v>3.55</v>
      </c>
    </row>
    <row r="49" spans="2:10" ht="57.75" customHeight="1" thickBot="1">
      <c r="B49" s="18"/>
      <c r="C49" s="1176" t="s">
        <v>5</v>
      </c>
      <c r="D49" s="1176"/>
      <c r="E49" s="1177"/>
      <c r="F49" s="19">
        <v>4.8600000000000003</v>
      </c>
      <c r="G49" s="20" t="s">
        <v>528</v>
      </c>
      <c r="H49" s="20" t="s">
        <v>529</v>
      </c>
      <c r="I49" s="20">
        <v>2.72</v>
      </c>
      <c r="J49" s="21" t="s">
        <v>530</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G17035</cp:lastModifiedBy>
  <cp:lastPrinted>2018-11-27T08:07:48Z</cp:lastPrinted>
  <dcterms:created xsi:type="dcterms:W3CDTF">2018-01-24T05:40:51Z</dcterms:created>
  <dcterms:modified xsi:type="dcterms:W3CDTF">2018-11-27T08:14:33Z</dcterms:modified>
</cp:coreProperties>
</file>