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AM36" i="9"/>
  <c r="AM35" i="9"/>
  <c r="BW34" i="9"/>
  <c r="BW35" i="9" s="1"/>
  <c r="BW36" i="9" s="1"/>
  <c r="BW37" i="9" s="1"/>
  <c r="BW38" i="9" s="1"/>
  <c r="BW39" i="9" s="1"/>
  <c r="C34" i="9"/>
  <c r="C35" i="9" s="1"/>
  <c r="C36" i="9" s="1"/>
  <c r="CO34" i="9" l="1"/>
  <c r="CO35" i="9" s="1"/>
  <c r="U34" i="9"/>
  <c r="U35" i="9" s="1"/>
  <c r="U36" i="9" s="1"/>
  <c r="AM34" i="9"/>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<sst xmlns="http://schemas.openxmlformats.org/spreadsheetml/2006/main" count="1038" uniqueCount="546">
  <si>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</si>
  <si>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</si>
  <si>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</si>
  <si>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</si>
  <si>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</si>
  <si>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</si>
  <si>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</si>
  <si>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</si>
  <si>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</si>
  <si>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</si>
  <si>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</si>
  <si>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</si>
  <si>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</si>
  <si>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</si>
  <si>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</si>
  <si>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</si>
  <si>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</si>
  <si>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</si>
  <si>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</si>
  <si>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</si>
  <si>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</si>
  <si>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</si>
  <si>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</si>
  <si>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</si>
  <si>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</si>
  <si>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</si>
  <si>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</si>
  <si>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</si>
  <si>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</si>
  <si>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</si>
  <si>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</si>
  <si>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</si>
  <si>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</si>
  <si>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</si>
  <si>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</si>
  <si>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</si>
  <si>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</si>
  <si>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</si>
  <si>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</si>
  <si>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</si>
  <si>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</si>
  <si>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</si>
  <si>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</si>
  <si>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</si>
  <si>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</si>
  <si>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</si>
  <si>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</si>
  <si>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</si>
  <si>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</si>
  <si>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</si>
  <si>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</si>
  <si>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</si>
  <si>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</si>
  <si>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</si>
  <si>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</si>
  <si>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</si>
  <si>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</si>
  <si>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</si>
  <si>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</si>
  <si>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</si>
  <si>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</si>
  <si>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</si>
  <si>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</si>
  <si>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</si>
  <si>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</si>
  <si>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</si>
  <si>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</si>
  <si>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</si>
  <si>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</si>
  <si>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</si>
  <si>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</si>
  <si>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</si>
  <si>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</si>
  <si>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</si>
  <si>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</si>
  <si>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</si>
  <si>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</si>
  <si>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</si>
  <si>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</si>
  <si>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</si>
  <si>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</si>
  <si>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</si>
  <si>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</si>
  <si>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</si>
  <si>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</si>
  <si>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</si>
  <si>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</si>
  <si>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</si>
  <si>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</si>
  <si>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</si>
  <si>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</si>
  <si>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</si>
  <si>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</si>
  <si>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</si>
  <si>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</si>
  <si>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</si>
  <si>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</si>
  <si>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</si>
  <si>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</si>
  <si>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</si>
  <si>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</si>
  <si>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</si>
  <si>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</si>
  <si>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</si>
  <si>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</si>
  <si>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</si>
  <si>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</si>
  <si>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</si>
  <si>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</si>
  <si>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</si>
  <si>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</si>
  <si>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</si>
  <si>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</si>
  <si>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</si>
  <si>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</si>
  <si>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</si>
  <si>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</si>
  <si>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</si>
  <si>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</si>
  <si>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</si>
  <si>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</si>
  <si>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</si>
  <si>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</si>
  <si>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</si>
  <si>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</si>
  <si>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</si>
  <si>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</si>
  <si>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</si>
  <si>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</si>
  <si>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</si>
  <si>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</si>
  <si>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</si>
  <si>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</si>
  <si>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</si>
  <si>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</si>
  <si>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</si>
  <si>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</si>
  <si>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</si>
  <si>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</si>
  <si>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</si>
  <si>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</si>
  <si>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</si>
  <si>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</si>
  <si>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</si>
  <si>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</si>
  <si>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</si>
  <si>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</si>
  <si>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</si>
  <si>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</si>
  <si>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</si>
  <si>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</si>
  <si>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</si>
  <si>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</si>
  <si>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</si>
  <si>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</si>
  <si>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</si>
  <si>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</si>
  <si>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</si>
  <si>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</si>
  <si>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</si>
  <si>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</si>
  <si>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</si>
  <si>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</si>
  <si>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</si>
  <si>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</si>
  <si>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</si>
  <si>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</si>
  <si>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</si>
  <si>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</si>
  <si>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</si>
  <si>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</si>
  <si>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</si>
  <si>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</si>
  <si>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</si>
  <si>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</si>
  <si>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</si>
  <si>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</si>
  <si>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</si>
  <si>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</si>
  <si>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</si>
  <si>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</si>
  <si>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</si>
  <si>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</si>
  <si>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</si>
  <si>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</si>
  <si>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</si>
  <si>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</si>
  <si>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</si>
  <si>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</si>
  <si>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</si>
  <si>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</si>
  <si>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</si>
  <si>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</si>
  <si>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</si>
  <si>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</si>
  <si>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奈良県五條市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</si>
  <si>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</si>
  <si>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</si>
  <si>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</si>
  <si>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</si>
  <si>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</si>
  <si>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</si>
  <si>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</si>
  <si>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</si>
  <si>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</si>
  <si>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</si>
  <si>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</si>
  <si>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</si>
  <si>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</si>
  <si>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</si>
  <si>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</si>
  <si>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</si>
  <si>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</si>
  <si>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</si>
  <si>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</si>
  <si>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</si>
  <si>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</si>
  <si>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</si>
  <si>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</si>
  <si>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</si>
  <si>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</si>
  <si>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</si>
  <si>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</si>
  <si>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</si>
  <si>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</si>
  <si>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</si>
  <si>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</si>
  <si>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</si>
  <si>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</si>
  <si>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</si>
  <si>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</si>
  <si>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</si>
  <si>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</si>
  <si>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</si>
  <si>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</si>
  <si>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</si>
  <si>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</si>
  <si>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</si>
  <si>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</si>
  <si>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</si>
  <si>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</si>
  <si>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</si>
  <si>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</si>
  <si>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</si>
  <si>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</si>
  <si>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</si>
  <si>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</si>
  <si>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</si>
  <si>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</si>
  <si>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</si>
  <si>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</si>
  <si>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</si>
  <si>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</si>
  <si>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</si>
  <si>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</si>
  <si>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</si>
  <si>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</si>
  <si>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</si>
  <si>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</si>
  <si>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</si>
  <si>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</si>
  <si>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</si>
  <si>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</si>
  <si>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</si>
  <si>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</si>
  <si>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</si>
  <si>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</si>
  <si>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</si>
  <si>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</si>
  <si>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</si>
  <si>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</si>
  <si>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</si>
  <si>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</si>
  <si>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</si>
  <si>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</si>
  <si>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</si>
  <si>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</si>
  <si>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</si>
  <si>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</si>
  <si>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</si>
  <si>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</si>
  <si>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</si>
  <si>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</si>
  <si>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</si>
  <si>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</si>
  <si>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</si>
  <si>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</si>
  <si>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</si>
  <si>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</si>
  <si>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</si>
  <si>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</si>
  <si>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</si>
  <si>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</si>
  <si>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</si>
  <si>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</si>
  <si>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</si>
  <si>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</si>
  <si>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</si>
  <si>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</si>
  <si>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</si>
  <si>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</si>
  <si>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</si>
  <si>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</si>
  <si>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</si>
  <si>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</si>
  <si>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</si>
  <si>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</si>
  <si>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</si>
  <si>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</si>
  <si>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</si>
  <si>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</si>
  <si>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</si>
  <si>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</si>
  <si>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</si>
  <si>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</si>
  <si>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</si>
  <si>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</si>
  <si>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</si>
  <si>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</si>
  <si>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</si>
  <si>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</si>
  <si>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</si>
  <si>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</si>
  <si>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</si>
  <si>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</si>
  <si>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</si>
  <si>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</si>
  <si>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</si>
  <si>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</si>
  <si>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</si>
  <si>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</si>
  <si>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</si>
  <si>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</si>
  <si>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</si>
  <si>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</si>
  <si>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</si>
  <si>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</si>
  <si>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</si>
  <si>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</si>
  <si>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</si>
  <si>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</si>
  <si>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</si>
  <si>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</si>
  <si>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</si>
  <si>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奈良県五條市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</si>
  <si>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</si>
  <si>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</si>
  <si>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</si>
  <si>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</si>
  <si>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</si>
  <si>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</si>
  <si>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</si>
  <si>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</si>
  <si>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</si>
  <si>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</si>
  <si>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</si>
  <si>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</si>
  <si>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</si>
  <si>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</si>
  <si>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</si>
  <si>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</si>
  <si>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</si>
  <si>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</si>
  <si>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</si>
  <si>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</si>
  <si>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大塔診療所特別会計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</si>
  <si>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</si>
  <si>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</si>
  <si>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</si>
  <si>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</si>
  <si>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</si>
  <si>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</si>
  <si>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</si>
  <si>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</si>
  <si>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</si>
  <si>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</si>
  <si>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</si>
  <si>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</si>
  <si>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</si>
  <si>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</si>
  <si>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</si>
  <si>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</si>
  <si>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</si>
  <si>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</si>
  <si>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</si>
  <si>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</si>
  <si>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</si>
  <si>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</si>
  <si>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</si>
  <si>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</si>
  <si>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</si>
  <si>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</si>
  <si>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</si>
  <si>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</si>
  <si>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</si>
  <si>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</si>
  <si>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</si>
  <si>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</si>
  <si>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</si>
  <si>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</si>
  <si>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</si>
  <si>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</si>
  <si>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</si>
  <si>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</si>
  <si>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</si>
  <si>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</si>
  <si>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</si>
  <si>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</si>
  <si>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</si>
  <si>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</si>
  <si>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</si>
  <si>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</si>
  <si>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</si>
  <si>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</si>
  <si>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</si>
  <si>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</si>
  <si>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</si>
  <si>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</si>
  <si>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</si>
  <si>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</si>
  <si>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</si>
  <si>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</si>
  <si>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</si>
  <si>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</si>
  <si>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</si>
  <si>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</si>
  <si>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</si>
  <si>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</si>
  <si>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</si>
  <si>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</si>
  <si>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</si>
  <si>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</si>
  <si>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</si>
  <si>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</si>
  <si>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</si>
  <si>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</si>
  <si>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</si>
  <si>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</si>
  <si>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</si>
  <si>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</si>
  <si>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</si>
  <si>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</si>
  <si>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</si>
  <si>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</si>
  <si>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</si>
  <si>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</si>
  <si>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</si>
  <si>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</si>
  <si>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</si>
  <si>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</si>
  <si>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</si>
  <si>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</si>
  <si>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</si>
  <si>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</si>
  <si>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</si>
  <si>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</si>
  <si>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</si>
  <si>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</si>
  <si>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</si>
  <si>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</si>
  <si>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</si>
  <si>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</si>
  <si>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</si>
  <si>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</si>
  <si>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</si>
  <si>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</si>
  <si>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</si>
  <si>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</si>
  <si>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</si>
  <si>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</si>
  <si>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</si>
  <si>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</si>
  <si>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</si>
  <si>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</si>
  <si>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</si>
  <si>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</si>
  <si>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</si>
  <si>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</si>
  <si>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</si>
  <si>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</si>
  <si>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</si>
  <si>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</si>
  <si>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</si>
  <si>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</si>
  <si>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</si>
  <si>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</si>
  <si>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</si>
  <si>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</si>
  <si>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</si>
  <si>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</si>
  <si>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</si>
  <si>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</si>
  <si>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</si>
  <si>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</si>
  <si>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</si>
  <si>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</si>
  <si>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</si>
  <si>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</si>
  <si>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</si>
  <si>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</si>
  <si>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</si>
  <si>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</si>
  <si>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</si>
  <si>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</si>
  <si>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</si>
  <si>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</si>
  <si>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</si>
  <si>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</si>
  <si>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</si>
  <si>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</si>
  <si>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</si>
  <si>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</si>
  <si>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</si>
  <si>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</si>
  <si>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</si>
  <si>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</si>
  <si>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</si>
  <si>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</si>
  <si>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</si>
  <si>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</si>
  <si>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</si>
  <si>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</si>
  <si>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3.90</t>
  </si>
  <si>
    <t>一般会計</t>
  </si>
  <si>
    <t>水道事業会計</t>
  </si>
  <si>
    <t>国民健康保険特別会計</t>
  </si>
  <si>
    <t>介護保険特別会計</t>
  </si>
  <si>
    <t>後期高齢者医療特別会計</t>
  </si>
  <si>
    <t>大塔診療所特別会計</t>
  </si>
  <si>
    <t>墓地事業特別会計</t>
  </si>
  <si>
    <t>簡易水道特別会計</t>
  </si>
  <si>
    <t>その他会計（赤字）</t>
  </si>
  <si>
    <t>その他会計（黒字）</t>
  </si>
  <si>
    <t>奈良県市町村総合事務組合</t>
    <phoneticPr fontId="5"/>
  </si>
  <si>
    <t>奈良広域水質検査センター組合</t>
    <phoneticPr fontId="5"/>
  </si>
  <si>
    <t>奈良県住宅新築資金等貸付金回収管理組合</t>
    <phoneticPr fontId="5"/>
  </si>
  <si>
    <t>奈良県後期高齢者医療広域連合</t>
    <phoneticPr fontId="5"/>
  </si>
  <si>
    <t>南和広域医療組合</t>
    <phoneticPr fontId="5"/>
  </si>
  <si>
    <t>-</t>
    <phoneticPr fontId="2"/>
  </si>
  <si>
    <t>大塔ふるさとセンター</t>
    <rPh sb="0" eb="2">
      <t>オ</t>
    </rPh>
    <phoneticPr fontId="5"/>
  </si>
  <si>
    <t>五條市土地開発公社</t>
    <rPh sb="0" eb="3">
      <t>ゴ</t>
    </rPh>
    <rPh sb="3" eb="5">
      <t>トチ</t>
    </rPh>
    <rPh sb="5" eb="7">
      <t>カイハツ</t>
    </rPh>
    <rPh sb="7" eb="9">
      <t>コウシャ</t>
    </rPh>
    <phoneticPr fontId="5"/>
  </si>
  <si>
    <t>-</t>
    <phoneticPr fontId="2"/>
  </si>
  <si>
    <t>-</t>
    <phoneticPr fontId="2"/>
  </si>
  <si>
    <t>○</t>
    <phoneticPr fontId="2"/>
  </si>
  <si>
    <t>○</t>
    <phoneticPr fontId="2"/>
  </si>
  <si>
    <t>やまと広域環境衛生事務組合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</si>
</sst>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43883</c:v>
                </c:pt>
                <c:pt idx="1">
                  <c:v>60042</c:v>
                </c:pt>
                <c:pt idx="2">
                  <c:v>49498</c:v>
                </c:pt>
                <c:pt idx="3">
                  <c:v>61580</c:v>
                </c:pt>
                <c:pt idx="4">
                  <c:v>76193</c:v>
                </c:pt>
              </c:numCache>
            </c:numRef>
          </c:val>
          <c:smooth val="0"/>
        </c:ser>
        <c:dLbls>
          <c:showLegendKey val="0"/>
          <c:showVal val="0"/>
          <c:showCatName val="0"/>
          <c:showSerName val="0"/>
          <c:showPercent val="0"/>
          <c:showBubbleSize val="0"/>
        </c:dLbls>
        <c:marker val="1"/>
        <c:smooth val="0"/>
        <c:axId val="30467200"/>
        <c:axId val="30469120"/>
      </c:lineChart>
      <c:catAx>
        <c:axId val="30467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469120"/>
        <c:crosses val="autoZero"/>
        <c:auto val="1"/>
        <c:lblAlgn val="ctr"/>
        <c:lblOffset val="100"/>
        <c:tickLblSkip val="1"/>
        <c:tickMarkSkip val="1"/>
        <c:noMultiLvlLbl val="0"/>
      </c:catAx>
      <c:valAx>
        <c:axId val="304691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467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5.86</c:v>
                </c:pt>
                <c:pt idx="1">
                  <c:v>9.08</c:v>
                </c:pt>
                <c:pt idx="2">
                  <c:v>10.71</c:v>
                </c:pt>
                <c:pt idx="3">
                  <c:v>10.62</c:v>
                </c:pt>
                <c:pt idx="4">
                  <c:v>5.23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5.66</c:v>
                </c:pt>
                <c:pt idx="1">
                  <c:v>10.74</c:v>
                </c:pt>
                <c:pt idx="2">
                  <c:v>11.1</c:v>
                </c:pt>
                <c:pt idx="3">
                  <c:v>15.49</c:v>
                </c:pt>
                <c:pt idx="4">
                  <c:v>20.69</c:v>
                </c:pt>
              </c:numCache>
            </c:numRef>
          </c:val>
        </c:ser>
        <c:dLbls>
          <c:showLegendKey val="0"/>
          <c:showVal val="0"/>
          <c:showCatName val="0"/>
          <c:showSerName val="0"/>
          <c:showPercent val="0"/>
          <c:showBubbleSize val="0"/>
        </c:dLbls>
        <c:gapWidth val="250"/>
        <c:overlap val="100"/>
        <c:axId val="30765824"/>
        <c:axId val="30767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5.05</c:v>
                </c:pt>
                <c:pt idx="1">
                  <c:v>11.17</c:v>
                </c:pt>
                <c:pt idx="2">
                  <c:v>1.43</c:v>
                </c:pt>
                <c:pt idx="3">
                  <c:v>4.8600000000000003</c:v>
                </c:pt>
                <c:pt idx="4">
                  <c:v>-3.9</c:v>
                </c:pt>
              </c:numCache>
            </c:numRef>
          </c:val>
          <c:smooth val="0"/>
        </c:ser>
        <c:dLbls>
          <c:showLegendKey val="0"/>
          <c:showVal val="0"/>
          <c:showCatName val="0"/>
          <c:showSerName val="0"/>
          <c:showPercent val="0"/>
          <c:showBubbleSize val="0"/>
        </c:dLbls>
        <c:marker val="1"/>
        <c:smooth val="0"/>
        <c:axId val="30765824"/>
        <c:axId val="30767744"/>
      </c:lineChart>
      <c:catAx>
        <c:axId val="3076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767744"/>
        <c:crosses val="autoZero"/>
        <c:auto val="1"/>
        <c:lblAlgn val="ctr"/>
        <c:lblOffset val="100"/>
        <c:tickLblSkip val="1"/>
        <c:tickMarkSkip val="1"/>
        <c:noMultiLvlLbl val="0"/>
      </c:catAx>
      <c:valAx>
        <c:axId val="3076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6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0.42</c:v>
                </c:pt>
                <c:pt idx="2">
                  <c:v>#N/A</c:v>
                </c:pt>
                <c:pt idx="3">
                  <c:v>0.01</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c:v>
                </c:pt>
              </c:numCache>
            </c:numRef>
          </c:val>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大塔診療所特別会計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0.01</c:v>
                </c:pt>
                <c:pt idx="4">
                  <c:v>#N/A</c:v>
                </c:pt>
                <c:pt idx="5">
                  <c:v>0</c:v>
                </c:pt>
                <c:pt idx="6">
                  <c:v>#N/A</c:v>
                </c:pt>
                <c:pt idx="7">
                  <c:v>7.0000000000000007E-2</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0.15</c:v>
                </c:pt>
                <c:pt idx="2">
                  <c:v>#N/A</c:v>
                </c:pt>
                <c:pt idx="3">
                  <c:v>0.08</c:v>
                </c:pt>
                <c:pt idx="4">
                  <c:v>#N/A</c:v>
                </c:pt>
                <c:pt idx="5">
                  <c:v>7.0000000000000007E-2</c:v>
                </c:pt>
                <c:pt idx="6">
                  <c:v>#N/A</c:v>
                </c:pt>
                <c:pt idx="7">
                  <c:v>0.05</c:v>
                </c:pt>
                <c:pt idx="8">
                  <c:v>#N/A</c:v>
                </c:pt>
                <c:pt idx="9">
                  <c:v>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0.28000000000000003</c:v>
                </c:pt>
                <c:pt idx="2">
                  <c:v>#N/A</c:v>
                </c:pt>
                <c:pt idx="3">
                  <c:v>0.33</c:v>
                </c:pt>
                <c:pt idx="4">
                  <c:v>#N/A</c:v>
                </c:pt>
                <c:pt idx="5">
                  <c:v>0.24</c:v>
                </c:pt>
                <c:pt idx="6">
                  <c:v>#N/A</c:v>
                </c:pt>
                <c:pt idx="7">
                  <c:v>0.14000000000000001</c:v>
                </c:pt>
                <c:pt idx="8">
                  <c:v>#N/A</c:v>
                </c:pt>
                <c:pt idx="9">
                  <c:v>0.06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3.16</c:v>
                </c:pt>
                <c:pt idx="2">
                  <c:v>#N/A</c:v>
                </c:pt>
                <c:pt idx="3">
                  <c:v>1.86</c:v>
                </c:pt>
                <c:pt idx="4">
                  <c:v>#N/A</c:v>
                </c:pt>
                <c:pt idx="5">
                  <c:v>0.92</c:v>
                </c:pt>
                <c:pt idx="6">
                  <c:v>#N/A</c:v>
                </c:pt>
                <c:pt idx="7">
                  <c:v>1.32</c:v>
                </c:pt>
                <c:pt idx="8">
                  <c:v>#N/A</c:v>
                </c:pt>
                <c:pt idx="9">
                  <c:v>0.89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4.8</c:v>
                </c:pt>
                <c:pt idx="2">
                  <c:v>#N/A</c:v>
                </c:pt>
                <c:pt idx="3">
                  <c:v>4.51</c:v>
                </c:pt>
                <c:pt idx="4">
                  <c:v>#N/A</c:v>
                </c:pt>
                <c:pt idx="5">
                  <c:v>4.2</c:v>
                </c:pt>
                <c:pt idx="6">
                  <c:v>#N/A</c:v>
                </c:pt>
                <c:pt idx="7">
                  <c:v>3.69</c:v>
                </c:pt>
                <c:pt idx="8">
                  <c:v>#N/A</c:v>
                </c:pt>
                <c:pt idx="9">
                  <c:v>3.72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5.81</c:v>
                </c:pt>
                <c:pt idx="2">
                  <c:v>#N/A</c:v>
                </c:pt>
                <c:pt idx="3">
                  <c:v>9.06</c:v>
                </c:pt>
                <c:pt idx="4">
                  <c:v>#N/A</c:v>
                </c:pt>
                <c:pt idx="5">
                  <c:v>10.7</c:v>
                </c:pt>
                <c:pt idx="6">
                  <c:v>#N/A</c:v>
                </c:pt>
                <c:pt idx="7">
                  <c:v>10.55</c:v>
                </c:pt>
                <c:pt idx="8">
                  <c:v>#N/A</c:v>
                </c:pt>
                <c:pt idx="9">
                  <c:v>5.23</c:v>
                </c:pt>
              </c:numCache>
            </c:numRef>
          </c:val>
        </c:ser>
        <c:dLbls>
          <c:showLegendKey val="0"/>
          <c:showVal val="0"/>
          <c:showCatName val="0"/>
          <c:showSerName val="0"/>
          <c:showPercent val="0"/>
          <c:showBubbleSize val="0"/>
        </c:dLbls>
        <c:gapWidth val="150"/>
        <c:overlap val="100"/>
        <c:axId val="30837376"/>
        <c:axId val="30839168"/>
      </c:barChart>
      <c:catAx>
        <c:axId val="3083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39168"/>
        <c:crosses val="autoZero"/>
        <c:auto val="1"/>
        <c:lblAlgn val="ctr"/>
        <c:lblOffset val="100"/>
        <c:tickLblSkip val="1"/>
        <c:tickMarkSkip val="1"/>
        <c:noMultiLvlLbl val="0"/>
      </c:catAx>
      <c:valAx>
        <c:axId val="3083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3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2721</c:v>
                </c:pt>
                <c:pt idx="5">
                  <c:v>2725</c:v>
                </c:pt>
                <c:pt idx="8">
                  <c:v>2677</c:v>
                </c:pt>
                <c:pt idx="11">
                  <c:v>2628</c:v>
                </c:pt>
                <c:pt idx="14">
                  <c:v>2622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725</c:v>
                </c:pt>
                <c:pt idx="3">
                  <c:v>677</c:v>
                </c:pt>
                <c:pt idx="6">
                  <c:v>798</c:v>
                </c:pt>
                <c:pt idx="9">
                  <c:v>833</c:v>
                </c:pt>
                <c:pt idx="12">
                  <c:v>869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3390</c:v>
                </c:pt>
                <c:pt idx="3">
                  <c:v>3382</c:v>
                </c:pt>
                <c:pt idx="6">
                  <c:v>3464</c:v>
                </c:pt>
                <c:pt idx="9">
                  <c:v>3245</c:v>
                </c:pt>
                <c:pt idx="12">
                  <c:v>3091</c:v>
                </c:pt>
              </c:numCache>
            </c:numRef>
          </c:val>
        </c:ser>
        <c:dLbls>
          <c:showLegendKey val="0"/>
          <c:showVal val="0"/>
          <c:showCatName val="0"/>
          <c:showSerName val="0"/>
          <c:showPercent val="0"/>
          <c:showBubbleSize val="0"/>
        </c:dLbls>
        <c:gapWidth val="100"/>
        <c:overlap val="100"/>
        <c:axId val="42371328"/>
        <c:axId val="42373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1395</c:v>
                </c:pt>
                <c:pt idx="2">
                  <c:v>#N/A</c:v>
                </c:pt>
                <c:pt idx="3">
                  <c:v>#N/A</c:v>
                </c:pt>
                <c:pt idx="4">
                  <c:v>1335</c:v>
                </c:pt>
                <c:pt idx="5">
                  <c:v>#N/A</c:v>
                </c:pt>
                <c:pt idx="6">
                  <c:v>#N/A</c:v>
                </c:pt>
                <c:pt idx="7">
                  <c:v>1585</c:v>
                </c:pt>
                <c:pt idx="8">
                  <c:v>#N/A</c:v>
                </c:pt>
                <c:pt idx="9">
                  <c:v>#N/A</c:v>
                </c:pt>
                <c:pt idx="10">
                  <c:v>1450</c:v>
                </c:pt>
                <c:pt idx="11">
                  <c:v>#N/A</c:v>
                </c:pt>
                <c:pt idx="12">
                  <c:v>#N/A</c:v>
                </c:pt>
                <c:pt idx="13">
                  <c:v>1338</c:v>
                </c:pt>
                <c:pt idx="14">
                  <c:v>#N/A</c:v>
                </c:pt>
              </c:numCache>
            </c:numRef>
          </c:val>
          <c:smooth val="0"/>
        </c:ser>
        <c:dLbls>
          <c:showLegendKey val="0"/>
          <c:showVal val="0"/>
          <c:showCatName val="0"/>
          <c:showSerName val="0"/>
          <c:showPercent val="0"/>
          <c:showBubbleSize val="0"/>
        </c:dLbls>
        <c:marker val="1"/>
        <c:smooth val="0"/>
        <c:axId val="42371328"/>
        <c:axId val="42373504"/>
      </c:lineChart>
      <c:catAx>
        <c:axId val="4237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73504"/>
        <c:crosses val="autoZero"/>
        <c:auto val="1"/>
        <c:lblAlgn val="ctr"/>
        <c:lblOffset val="100"/>
        <c:tickLblSkip val="1"/>
        <c:tickMarkSkip val="1"/>
        <c:noMultiLvlLbl val="0"/>
      </c:catAx>
      <c:valAx>
        <c:axId val="4237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7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24199</c:v>
                </c:pt>
                <c:pt idx="5">
                  <c:v>23627</c:v>
                </c:pt>
                <c:pt idx="8">
                  <c:v>22528</c:v>
                </c:pt>
                <c:pt idx="11">
                  <c:v>22354</c:v>
                </c:pt>
                <c:pt idx="14">
                  <c:v>22321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3532</c:v>
                </c:pt>
                <c:pt idx="5">
                  <c:v>3437</c:v>
                </c:pt>
                <c:pt idx="8">
                  <c:v>3218</c:v>
                </c:pt>
                <c:pt idx="11">
                  <c:v>3347</c:v>
                </c:pt>
                <c:pt idx="14">
                  <c:v>1453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1125</c:v>
                </c:pt>
                <c:pt idx="5">
                  <c:v>1948</c:v>
                </c:pt>
                <c:pt idx="8">
                  <c:v>1993</c:v>
                </c:pt>
                <c:pt idx="11">
                  <c:v>2669</c:v>
                </c:pt>
                <c:pt idx="14">
                  <c:v>3528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2582</c:v>
                </c:pt>
                <c:pt idx="3">
                  <c:v>2545</c:v>
                </c:pt>
                <c:pt idx="6">
                  <c:v>2271</c:v>
                </c:pt>
                <c:pt idx="9">
                  <c:v>2132</c:v>
                </c:pt>
                <c:pt idx="12">
                  <c:v>2150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4210</c:v>
                </c:pt>
                <c:pt idx="3">
                  <c:v>4158</c:v>
                </c:pt>
                <c:pt idx="6">
                  <c:v>3975</c:v>
                </c:pt>
                <c:pt idx="9">
                  <c:v>4122</c:v>
                </c:pt>
                <c:pt idx="12">
                  <c:v>3415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10028</c:v>
                </c:pt>
                <c:pt idx="3">
                  <c:v>9621</c:v>
                </c:pt>
                <c:pt idx="6">
                  <c:v>9223</c:v>
                </c:pt>
                <c:pt idx="9">
                  <c:v>8794</c:v>
                </c:pt>
                <c:pt idx="12">
                  <c:v>8759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29603</c:v>
                </c:pt>
                <c:pt idx="3">
                  <c:v>28072</c:v>
                </c:pt>
                <c:pt idx="6">
                  <c:v>26433</c:v>
                </c:pt>
                <c:pt idx="9">
                  <c:v>25404</c:v>
                </c:pt>
                <c:pt idx="12">
                  <c:v>24977</c:v>
                </c:pt>
              </c:numCache>
            </c:numRef>
          </c:val>
        </c:ser>
        <c:dLbls>
          <c:showLegendKey val="0"/>
          <c:showVal val="0"/>
          <c:showCatName val="0"/>
          <c:showSerName val="0"/>
          <c:showPercent val="0"/>
          <c:showBubbleSize val="0"/>
        </c:dLbls>
        <c:gapWidth val="100"/>
        <c:overlap val="100"/>
        <c:axId val="42640128"/>
        <c:axId val="42642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17567</c:v>
                </c:pt>
                <c:pt idx="2">
                  <c:v>#N/A</c:v>
                </c:pt>
                <c:pt idx="3">
                  <c:v>#N/A</c:v>
                </c:pt>
                <c:pt idx="4">
                  <c:v>15385</c:v>
                </c:pt>
                <c:pt idx="5">
                  <c:v>#N/A</c:v>
                </c:pt>
                <c:pt idx="6">
                  <c:v>#N/A</c:v>
                </c:pt>
                <c:pt idx="7">
                  <c:v>14164</c:v>
                </c:pt>
                <c:pt idx="8">
                  <c:v>#N/A</c:v>
                </c:pt>
                <c:pt idx="9">
                  <c:v>#N/A</c:v>
                </c:pt>
                <c:pt idx="10">
                  <c:v>12082</c:v>
                </c:pt>
                <c:pt idx="11">
                  <c:v>#N/A</c:v>
                </c:pt>
                <c:pt idx="12">
                  <c:v>#N/A</c:v>
                </c:pt>
                <c:pt idx="13">
                  <c:v>12012</c:v>
                </c:pt>
                <c:pt idx="14">
                  <c:v>#N/A</c:v>
                </c:pt>
              </c:numCache>
            </c:numRef>
          </c:val>
          <c:smooth val="0"/>
        </c:ser>
        <c:dLbls>
          <c:showLegendKey val="0"/>
          <c:showVal val="0"/>
          <c:showCatName val="0"/>
          <c:showSerName val="0"/>
          <c:showPercent val="0"/>
          <c:showBubbleSize val="0"/>
        </c:dLbls>
        <c:marker val="1"/>
        <c:smooth val="0"/>
        <c:axId val="42640128"/>
        <c:axId val="42642048"/>
      </c:lineChart>
      <c:catAx>
        <c:axId val="4264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642048"/>
        <c:crosses val="autoZero"/>
        <c:auto val="1"/>
        <c:lblAlgn val="ctr"/>
        <c:lblOffset val="100"/>
        <c:tickLblSkip val="1"/>
        <c:tickMarkSkip val="1"/>
        <c:noMultiLvlLbl val="0"/>
      </c:catAx>
      <c:valAx>
        <c:axId val="4264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4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33,806
33,599
292.05
19,758,417
18,829,189
592,533
11,328,066
24,976,953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135.2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　人口の減少や全国平均を上回る高齢化率（平成</a:t>
          </a:r>
          <a:r>
            <a:rPr lang="en-US" altLang="ja-JP" sz="1100">
              <a:solidFill>
                <a:schemeClr val="dk1"/>
              </a:solidFill>
              <a:effectLst/>
              <a:latin typeface="+mn-ea"/>
              <a:ea typeface="+mn-ea"/>
              <a:cs typeface="+mn-cs"/>
            </a:rPr>
            <a:t>25</a:t>
          </a:r>
          <a:r>
            <a:rPr lang="ja-JP" altLang="ja-JP" sz="1100">
              <a:solidFill>
                <a:schemeClr val="dk1"/>
              </a:solidFill>
              <a:effectLst/>
              <a:latin typeface="+mn-ea"/>
              <a:ea typeface="+mn-ea"/>
              <a:cs typeface="+mn-cs"/>
            </a:rPr>
            <a:t>年度末：</a:t>
          </a:r>
          <a:r>
            <a:rPr lang="en-US" altLang="ja-JP" sz="1100">
              <a:solidFill>
                <a:schemeClr val="dk1"/>
              </a:solidFill>
              <a:effectLst/>
              <a:latin typeface="+mn-ea"/>
              <a:ea typeface="+mn-ea"/>
              <a:cs typeface="+mn-cs"/>
            </a:rPr>
            <a:t>31.02</a:t>
          </a:r>
          <a:r>
            <a:rPr lang="ja-JP" altLang="ja-JP" sz="1100">
              <a:solidFill>
                <a:schemeClr val="dk1"/>
              </a:solidFill>
              <a:effectLst/>
              <a:latin typeface="+mn-ea"/>
              <a:ea typeface="+mn-ea"/>
              <a:cs typeface="+mn-cs"/>
            </a:rPr>
            <a:t>％）に加え、市内に中心となる産業が少ないこと等が要因で財政基盤が弱く、類似団体平均を常に下回っており、市税収入の減少及び社会福祉費等の増加に伴い</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20</a:t>
          </a:r>
          <a:r>
            <a:rPr lang="ja-JP" altLang="en-US" sz="1100">
              <a:solidFill>
                <a:schemeClr val="dk1"/>
              </a:solidFill>
              <a:effectLst/>
              <a:latin typeface="+mn-ea"/>
              <a:ea typeface="+mn-ea"/>
              <a:cs typeface="+mn-cs"/>
            </a:rPr>
            <a:t>年度（単年度では平成</a:t>
          </a:r>
          <a:r>
            <a:rPr lang="en-US" altLang="ja-JP" sz="1100">
              <a:solidFill>
                <a:schemeClr val="dk1"/>
              </a:solidFill>
              <a:effectLst/>
              <a:latin typeface="+mn-ea"/>
              <a:ea typeface="+mn-ea"/>
              <a:cs typeface="+mn-cs"/>
            </a:rPr>
            <a:t>18</a:t>
          </a:r>
          <a:r>
            <a:rPr lang="ja-JP" altLang="en-US" sz="1100">
              <a:solidFill>
                <a:schemeClr val="dk1"/>
              </a:solidFill>
              <a:effectLst/>
              <a:latin typeface="+mn-ea"/>
              <a:ea typeface="+mn-ea"/>
              <a:cs typeface="+mn-cs"/>
            </a:rPr>
            <a:t>年度）をピークに低下傾向にある</a:t>
          </a: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25</a:t>
          </a:r>
          <a:r>
            <a:rPr lang="ja-JP" altLang="ja-JP" sz="1100">
              <a:solidFill>
                <a:schemeClr val="dk1"/>
              </a:solidFill>
              <a:effectLst/>
              <a:latin typeface="+mn-ea"/>
              <a:ea typeface="+mn-ea"/>
              <a:cs typeface="+mn-cs"/>
            </a:rPr>
            <a:t>年度は、</a:t>
          </a:r>
          <a:r>
            <a:rPr lang="en-US" altLang="ja-JP" sz="1100">
              <a:solidFill>
                <a:schemeClr val="dk1"/>
              </a:solidFill>
              <a:effectLst/>
              <a:latin typeface="+mn-ea"/>
              <a:ea typeface="+mn-ea"/>
              <a:cs typeface="+mn-cs"/>
            </a:rPr>
            <a:t>3</a:t>
          </a:r>
          <a:r>
            <a:rPr lang="ja-JP" altLang="en-US" sz="1100">
              <a:solidFill>
                <a:schemeClr val="dk1"/>
              </a:solidFill>
              <a:effectLst/>
              <a:latin typeface="+mn-ea"/>
              <a:ea typeface="+mn-ea"/>
              <a:cs typeface="+mn-cs"/>
            </a:rPr>
            <a:t>ヶ年平均では僅かに改善したものの、</a:t>
          </a:r>
          <a:r>
            <a:rPr lang="ja-JP" altLang="ja-JP" sz="1100">
              <a:solidFill>
                <a:schemeClr val="dk1"/>
              </a:solidFill>
              <a:effectLst/>
              <a:latin typeface="+mn-ea"/>
              <a:ea typeface="+mn-ea"/>
              <a:cs typeface="+mn-cs"/>
            </a:rPr>
            <a:t>単年度では</a:t>
          </a:r>
          <a:r>
            <a:rPr lang="ja-JP" altLang="en-US" sz="1100">
              <a:solidFill>
                <a:schemeClr val="dk1"/>
              </a:solidFill>
              <a:effectLst/>
              <a:latin typeface="+mn-ea"/>
              <a:ea typeface="+mn-ea"/>
              <a:cs typeface="+mn-cs"/>
            </a:rPr>
            <a:t>市税</a:t>
          </a:r>
          <a:r>
            <a:rPr lang="ja-JP" altLang="ja-JP" sz="1100">
              <a:solidFill>
                <a:schemeClr val="dk1"/>
              </a:solidFill>
              <a:effectLst/>
              <a:latin typeface="+mn-lt"/>
              <a:ea typeface="+mn-ea"/>
              <a:cs typeface="+mn-cs"/>
            </a:rPr>
            <a:t>等</a:t>
          </a:r>
          <a:r>
            <a:rPr lang="ja-JP" altLang="en-US" sz="1100">
              <a:solidFill>
                <a:schemeClr val="dk1"/>
              </a:solidFill>
              <a:effectLst/>
              <a:latin typeface="+mn-ea"/>
              <a:ea typeface="+mn-ea"/>
              <a:cs typeface="+mn-cs"/>
            </a:rPr>
            <a:t>収入額の減少により低下</a:t>
          </a:r>
          <a:r>
            <a:rPr lang="ja-JP" altLang="ja-JP" sz="1100">
              <a:solidFill>
                <a:schemeClr val="dk1"/>
              </a:solidFill>
              <a:effectLst/>
              <a:latin typeface="+mn-ea"/>
              <a:ea typeface="+mn-ea"/>
              <a:cs typeface="+mn-cs"/>
            </a:rPr>
            <a:t>（前年度比</a:t>
          </a:r>
          <a:r>
            <a:rPr lang="ja-JP" altLang="en-US" sz="1100">
              <a:solidFill>
                <a:schemeClr val="dk1"/>
              </a:solidFill>
              <a:effectLst/>
              <a:latin typeface="+mn-ea"/>
              <a:ea typeface="+mn-ea"/>
              <a:cs typeface="+mn-cs"/>
            </a:rPr>
            <a:t>△</a:t>
          </a:r>
          <a:r>
            <a:rPr lang="en-US" altLang="ja-JP" sz="1100">
              <a:solidFill>
                <a:schemeClr val="dk1"/>
              </a:solidFill>
              <a:effectLst/>
              <a:latin typeface="+mn-ea"/>
              <a:ea typeface="+mn-ea"/>
              <a:cs typeface="+mn-cs"/>
            </a:rPr>
            <a:t>0.008</a:t>
          </a:r>
          <a:r>
            <a:rPr lang="ja-JP"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している</a:t>
          </a:r>
          <a:r>
            <a:rPr lang="ja-JP"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合併後、</a:t>
          </a:r>
          <a:r>
            <a:rPr lang="ja-JP" altLang="ja-JP" sz="1100">
              <a:solidFill>
                <a:schemeClr val="dk1"/>
              </a:solidFill>
              <a:effectLst/>
              <a:latin typeface="+mn-ea"/>
              <a:ea typeface="+mn-ea"/>
              <a:cs typeface="+mn-cs"/>
            </a:rPr>
            <a:t>行財政改革による職員数の削減や事業の見直し等により、行政経費削減に一定の成果をあげたが、今後も、事業・経費の見直し及び重点化による歳出の削減・抑制、地域産業の振興、</a:t>
          </a:r>
          <a:r>
            <a:rPr lang="ja-JP" altLang="en-US" sz="1100">
              <a:solidFill>
                <a:schemeClr val="dk1"/>
              </a:solidFill>
              <a:effectLst/>
              <a:latin typeface="+mn-ea"/>
              <a:ea typeface="+mn-ea"/>
              <a:cs typeface="+mn-cs"/>
            </a:rPr>
            <a:t>市</a:t>
          </a:r>
          <a:r>
            <a:rPr lang="ja-JP" altLang="ja-JP" sz="1100">
              <a:solidFill>
                <a:schemeClr val="dk1"/>
              </a:solidFill>
              <a:effectLst/>
              <a:latin typeface="+mn-ea"/>
              <a:ea typeface="+mn-ea"/>
              <a:cs typeface="+mn-cs"/>
            </a:rPr>
            <a:t>税の徴収強化</a:t>
          </a:r>
          <a:r>
            <a:rPr lang="ja-JP" altLang="en-US" sz="1100">
              <a:solidFill>
                <a:schemeClr val="dk1"/>
              </a:solidFill>
              <a:effectLst/>
              <a:latin typeface="+mn-ea"/>
              <a:ea typeface="+mn-ea"/>
              <a:cs typeface="+mn-cs"/>
            </a:rPr>
            <a:t>（</a:t>
          </a:r>
          <a:r>
            <a:rPr lang="en-US" altLang="ja-JP" sz="1100">
              <a:solidFill>
                <a:schemeClr val="dk1"/>
              </a:solidFill>
              <a:effectLst/>
              <a:latin typeface="+mn-ea"/>
              <a:ea typeface="+mn-ea"/>
              <a:cs typeface="+mn-cs"/>
            </a:rPr>
            <a:t>5</a:t>
          </a:r>
          <a:r>
            <a:rPr lang="ja-JP" altLang="en-US" sz="1100">
              <a:solidFill>
                <a:schemeClr val="dk1"/>
              </a:solidFill>
              <a:effectLst/>
              <a:latin typeface="+mn-ea"/>
              <a:ea typeface="+mn-ea"/>
              <a:cs typeface="+mn-cs"/>
            </a:rPr>
            <a:t>年間で</a:t>
          </a:r>
          <a:r>
            <a:rPr lang="en-US" altLang="ja-JP" sz="1100">
              <a:solidFill>
                <a:schemeClr val="dk1"/>
              </a:solidFill>
              <a:effectLst/>
              <a:latin typeface="+mn-ea"/>
              <a:ea typeface="+mn-ea"/>
              <a:cs typeface="+mn-cs"/>
            </a:rPr>
            <a:t>1</a:t>
          </a:r>
          <a:r>
            <a:rPr lang="ja-JP" altLang="en-US" sz="1100">
              <a:solidFill>
                <a:schemeClr val="dk1"/>
              </a:solidFill>
              <a:effectLst/>
              <a:latin typeface="+mn-ea"/>
              <a:ea typeface="+mn-ea"/>
              <a:cs typeface="+mn-cs"/>
            </a:rPr>
            <a:t>％の向上）</a:t>
          </a:r>
          <a:r>
            <a:rPr lang="ja-JP" altLang="ja-JP" sz="1100">
              <a:solidFill>
                <a:schemeClr val="dk1"/>
              </a:solidFill>
              <a:effectLst/>
              <a:latin typeface="+mn-ea"/>
              <a:ea typeface="+mn-ea"/>
              <a:cs typeface="+mn-cs"/>
            </a:rPr>
            <a:t>等の取組を通じて財政基盤の強化に努める。</a:t>
          </a:r>
          <a:endParaRPr lang="ja-JP" altLang="ja-JP" sz="11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115358</xdr:rowOff>
    </xdr:to>
    <xdr:cxnSp macro="">
      <xdr:nvCxnSpPr>
        <xdr:cNvPr id="74" name="直線コネクタ 73"/>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7" name="直線コネクタ 76"/>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ea"/>
              <a:ea typeface="+mn-ea"/>
              <a:cs typeface="+mn-cs"/>
            </a:rPr>
            <a:t>　公債費と人件費の割合が大きく、経常収支比率を押し上げる要因となっていたため、数値改善</a:t>
          </a:r>
          <a:r>
            <a:rPr lang="ja-JP" altLang="en-US" sz="1100">
              <a:solidFill>
                <a:schemeClr val="dk1"/>
              </a:solidFill>
              <a:effectLst/>
              <a:latin typeface="+mn-ea"/>
              <a:ea typeface="+mn-ea"/>
              <a:cs typeface="+mn-cs"/>
            </a:rPr>
            <a:t>への</a:t>
          </a:r>
          <a:r>
            <a:rPr lang="ja-JP" altLang="ja-JP" sz="1100">
              <a:solidFill>
                <a:schemeClr val="dk1"/>
              </a:solidFill>
              <a:effectLst/>
              <a:latin typeface="+mn-ea"/>
              <a:ea typeface="+mn-ea"/>
              <a:cs typeface="+mn-cs"/>
            </a:rPr>
            <a:t>取組として、公債費については起債対象事業縮小等による市債新規発行の抑制、公的資金補償金免除繰上償還による利子負担の軽減に努め、人件費については職員定数適正化の推進等により削減を図ったことから、平成</a:t>
          </a:r>
          <a:r>
            <a:rPr lang="en-US" altLang="ja-JP" sz="1100">
              <a:solidFill>
                <a:schemeClr val="dk1"/>
              </a:solidFill>
              <a:effectLst/>
              <a:latin typeface="+mn-ea"/>
              <a:ea typeface="+mn-ea"/>
              <a:cs typeface="+mn-cs"/>
            </a:rPr>
            <a:t>22</a:t>
          </a:r>
          <a:r>
            <a:rPr lang="ja-JP" altLang="ja-JP" sz="1100">
              <a:solidFill>
                <a:schemeClr val="dk1"/>
              </a:solidFill>
              <a:effectLst/>
              <a:latin typeface="+mn-ea"/>
              <a:ea typeface="+mn-ea"/>
              <a:cs typeface="+mn-cs"/>
            </a:rPr>
            <a:t>年度には類似団体平均を下回る数値となった。しかし、普通交付税等の経常一般財源収入の減少、人件費</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繰出金等の増加により</a:t>
          </a:r>
          <a:r>
            <a:rPr lang="ja-JP" altLang="en-US" sz="1100">
              <a:solidFill>
                <a:schemeClr val="dk1"/>
              </a:solidFill>
              <a:effectLst/>
              <a:latin typeface="+mn-ea"/>
              <a:ea typeface="+mn-ea"/>
              <a:cs typeface="+mn-cs"/>
            </a:rPr>
            <a:t>再び</a:t>
          </a:r>
          <a:r>
            <a:rPr lang="ja-JP" altLang="ja-JP" sz="1100">
              <a:solidFill>
                <a:schemeClr val="dk1"/>
              </a:solidFill>
              <a:effectLst/>
              <a:latin typeface="+mn-ea"/>
              <a:ea typeface="+mn-ea"/>
              <a:cs typeface="+mn-cs"/>
            </a:rPr>
            <a:t>数値が悪化、</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25</a:t>
          </a:r>
          <a:r>
            <a:rPr lang="ja-JP" altLang="en-US" sz="1100">
              <a:solidFill>
                <a:schemeClr val="dk1"/>
              </a:solidFill>
              <a:effectLst/>
              <a:latin typeface="+mn-ea"/>
              <a:ea typeface="+mn-ea"/>
              <a:cs typeface="+mn-cs"/>
            </a:rPr>
            <a:t>年度は退職手当等人件費や光熱水費等物件費の増加等により前年度比で</a:t>
          </a:r>
          <a:r>
            <a:rPr lang="en-US" altLang="ja-JP" sz="1100">
              <a:solidFill>
                <a:schemeClr val="dk1"/>
              </a:solidFill>
              <a:effectLst/>
              <a:latin typeface="+mn-ea"/>
              <a:ea typeface="+mn-ea"/>
              <a:cs typeface="+mn-cs"/>
            </a:rPr>
            <a:t>1.7</a:t>
          </a:r>
          <a:r>
            <a:rPr lang="ja-JP" altLang="en-US" sz="1100">
              <a:solidFill>
                <a:schemeClr val="dk1"/>
              </a:solidFill>
              <a:effectLst/>
              <a:latin typeface="+mn-ea"/>
              <a:ea typeface="+mn-ea"/>
              <a:cs typeface="+mn-cs"/>
            </a:rPr>
            <a:t>ポイント悪化</a:t>
          </a:r>
          <a:r>
            <a:rPr lang="ja-JP" altLang="ja-JP" sz="1100">
              <a:solidFill>
                <a:schemeClr val="dk1"/>
              </a:solidFill>
              <a:effectLst/>
              <a:latin typeface="+mn-ea"/>
              <a:ea typeface="+mn-ea"/>
              <a:cs typeface="+mn-cs"/>
            </a:rPr>
            <a:t>、類似団体平均</a:t>
          </a:r>
          <a:r>
            <a:rPr lang="ja-JP" altLang="en-US" sz="1100">
              <a:solidFill>
                <a:schemeClr val="dk1"/>
              </a:solidFill>
              <a:effectLst/>
              <a:latin typeface="+mn-ea"/>
              <a:ea typeface="+mn-ea"/>
              <a:cs typeface="+mn-cs"/>
            </a:rPr>
            <a:t>との差も拡大した</a:t>
          </a:r>
          <a:r>
            <a:rPr lang="ja-JP" altLang="ja-JP" sz="1100">
              <a:solidFill>
                <a:schemeClr val="dk1"/>
              </a:solidFill>
              <a:effectLst/>
              <a:latin typeface="+mn-ea"/>
              <a:ea typeface="+mn-ea"/>
              <a:cs typeface="+mn-cs"/>
            </a:rPr>
            <a:t>。今後とも、行財政改革を継続的に進め、事務事業の見直しや将来を見据えた計画的な行政経営により、経常経費の削減・抑制に努め</a:t>
          </a:r>
          <a:r>
            <a:rPr lang="ja-JP" altLang="en-US" sz="1100">
              <a:solidFill>
                <a:schemeClr val="dk1"/>
              </a:solidFill>
              <a:effectLst/>
              <a:latin typeface="+mn-ea"/>
              <a:ea typeface="+mn-ea"/>
              <a:cs typeface="+mn-cs"/>
            </a:rPr>
            <a:t>、数値の維持・改善を図る</a:t>
          </a:r>
          <a:r>
            <a:rPr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51344</xdr:rowOff>
    </xdr:from>
    <xdr:to>
      <xdr:col>7</xdr:col>
      <xdr:colOff>152400</xdr:colOff>
      <xdr:row>62</xdr:row>
      <xdr:rowOff>109946</xdr:rowOff>
    </xdr:to>
    <xdr:cxnSp macro="">
      <xdr:nvCxnSpPr>
        <xdr:cNvPr id="133" name="直線コネクタ 132"/>
        <xdr:cNvCxnSpPr/>
      </xdr:nvCxnSpPr>
      <xdr:spPr>
        <a:xfrm>
          <a:off x="4114800" y="10681244"/>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51344</xdr:rowOff>
    </xdr:from>
    <xdr:to>
      <xdr:col>6</xdr:col>
      <xdr:colOff>0</xdr:colOff>
      <xdr:row>62</xdr:row>
      <xdr:rowOff>103051</xdr:rowOff>
    </xdr:to>
    <xdr:cxnSp macro="">
      <xdr:nvCxnSpPr>
        <xdr:cNvPr id="136" name="直線コネクタ 135"/>
        <xdr:cNvCxnSpPr/>
      </xdr:nvCxnSpPr>
      <xdr:spPr>
        <a:xfrm flipV="1">
          <a:off x="3225800" y="1068124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36649</xdr:rowOff>
    </xdr:from>
    <xdr:to>
      <xdr:col>4</xdr:col>
      <xdr:colOff>482600</xdr:colOff>
      <xdr:row>62</xdr:row>
      <xdr:rowOff>103051</xdr:rowOff>
    </xdr:to>
    <xdr:cxnSp macro="">
      <xdr:nvCxnSpPr>
        <xdr:cNvPr id="139" name="直線コネクタ 138"/>
        <xdr:cNvCxnSpPr/>
      </xdr:nvCxnSpPr>
      <xdr:spPr>
        <a:xfrm>
          <a:off x="2336800" y="10495099"/>
          <a:ext cx="889000" cy="2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36649</xdr:rowOff>
    </xdr:from>
    <xdr:to>
      <xdr:col>3</xdr:col>
      <xdr:colOff>279400</xdr:colOff>
      <xdr:row>62</xdr:row>
      <xdr:rowOff>78922</xdr:rowOff>
    </xdr:to>
    <xdr:cxnSp macro="">
      <xdr:nvCxnSpPr>
        <xdr:cNvPr id="142" name="直線コネクタ 141"/>
        <xdr:cNvCxnSpPr/>
      </xdr:nvCxnSpPr>
      <xdr:spPr>
        <a:xfrm flipV="1">
          <a:off x="1447800" y="10495099"/>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52" name="円/楕円 151"/>
        <xdr:cNvSpPr/>
      </xdr:nvSpPr>
      <xdr:spPr>
        <a:xfrm>
          <a:off x="4902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31223</xdr:rowOff>
    </xdr:from>
    <xdr:ext cx="762000" cy="259045"/>
    <xdr:sp macro="" textlink="">
      <xdr:nvSpPr>
        <xdr:cNvPr id="153" name="財政構造の弾力性該当値テキスト"/>
        <xdr:cNvSpPr txBox="1"/>
      </xdr:nvSpPr>
      <xdr:spPr>
        <a:xfrm>
          <a:off x="5041900" y="1066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544</xdr:rowOff>
    </xdr:from>
    <xdr:to>
      <xdr:col>6</xdr:col>
      <xdr:colOff>50800</xdr:colOff>
      <xdr:row>62</xdr:row>
      <xdr:rowOff>102144</xdr:rowOff>
    </xdr:to>
    <xdr:sp macro="" textlink="">
      <xdr:nvSpPr>
        <xdr:cNvPr id="154" name="円/楕円 153"/>
        <xdr:cNvSpPr/>
      </xdr:nvSpPr>
      <xdr:spPr>
        <a:xfrm>
          <a:off x="4064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86921</xdr:rowOff>
    </xdr:from>
    <xdr:ext cx="736600" cy="259045"/>
    <xdr:sp macro="" textlink="">
      <xdr:nvSpPr>
        <xdr:cNvPr id="155" name="テキスト ボックス 154"/>
        <xdr:cNvSpPr txBox="1"/>
      </xdr:nvSpPr>
      <xdr:spPr>
        <a:xfrm>
          <a:off x="3733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52251</xdr:rowOff>
    </xdr:from>
    <xdr:to>
      <xdr:col>4</xdr:col>
      <xdr:colOff>533400</xdr:colOff>
      <xdr:row>62</xdr:row>
      <xdr:rowOff>153851</xdr:rowOff>
    </xdr:to>
    <xdr:sp macro="" textlink="">
      <xdr:nvSpPr>
        <xdr:cNvPr id="156" name="円/楕円 155"/>
        <xdr:cNvSpPr/>
      </xdr:nvSpPr>
      <xdr:spPr>
        <a:xfrm>
          <a:off x="3175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138628</xdr:rowOff>
    </xdr:from>
    <xdr:ext cx="762000" cy="259045"/>
    <xdr:sp macro="" textlink="">
      <xdr:nvSpPr>
        <xdr:cNvPr id="157" name="テキスト ボックス 156"/>
        <xdr:cNvSpPr txBox="1"/>
      </xdr:nvSpPr>
      <xdr:spPr>
        <a:xfrm>
          <a:off x="2844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157299</xdr:rowOff>
    </xdr:from>
    <xdr:to>
      <xdr:col>3</xdr:col>
      <xdr:colOff>330200</xdr:colOff>
      <xdr:row>61</xdr:row>
      <xdr:rowOff>87449</xdr:rowOff>
    </xdr:to>
    <xdr:sp macro="" textlink="">
      <xdr:nvSpPr>
        <xdr:cNvPr id="158" name="円/楕円 157"/>
        <xdr:cNvSpPr/>
      </xdr:nvSpPr>
      <xdr:spPr>
        <a:xfrm>
          <a:off x="2286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97626</xdr:rowOff>
    </xdr:from>
    <xdr:ext cx="762000" cy="259045"/>
    <xdr:sp macro="" textlink="">
      <xdr:nvSpPr>
        <xdr:cNvPr id="159" name="テキスト ボックス 158"/>
        <xdr:cNvSpPr txBox="1"/>
      </xdr:nvSpPr>
      <xdr:spPr>
        <a:xfrm>
          <a:off x="1955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28122</xdr:rowOff>
    </xdr:from>
    <xdr:to>
      <xdr:col>2</xdr:col>
      <xdr:colOff>127000</xdr:colOff>
      <xdr:row>62</xdr:row>
      <xdr:rowOff>129722</xdr:rowOff>
    </xdr:to>
    <xdr:sp macro="" textlink="">
      <xdr:nvSpPr>
        <xdr:cNvPr id="160" name="円/楕円 159"/>
        <xdr:cNvSpPr/>
      </xdr:nvSpPr>
      <xdr:spPr>
        <a:xfrm>
          <a:off x="1397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114499</xdr:rowOff>
    </xdr:from>
    <xdr:ext cx="762000" cy="259045"/>
    <xdr:sp macro="" textlink="">
      <xdr:nvSpPr>
        <xdr:cNvPr id="161" name="テキスト ボックス 160"/>
        <xdr:cNvSpPr txBox="1"/>
      </xdr:nvSpPr>
      <xdr:spPr>
        <a:xfrm>
          <a:off x="1066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[176,750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ea"/>
              <a:ea typeface="+mn-ea"/>
              <a:cs typeface="+mn-cs"/>
            </a:rPr>
            <a:t>　合併以降、人件費と施設の維持管理経費が</a:t>
          </a:r>
          <a:r>
            <a:rPr lang="ja-JP" altLang="en-US" sz="1100">
              <a:solidFill>
                <a:schemeClr val="dk1"/>
              </a:solidFill>
              <a:effectLst/>
              <a:latin typeface="+mn-ea"/>
              <a:ea typeface="+mn-ea"/>
              <a:cs typeface="+mn-cs"/>
            </a:rPr>
            <a:t>大きい</a:t>
          </a:r>
          <a:r>
            <a:rPr lang="ja-JP" altLang="ja-JP" sz="1100">
              <a:solidFill>
                <a:schemeClr val="dk1"/>
              </a:solidFill>
              <a:effectLst/>
              <a:latin typeface="+mn-ea"/>
              <a:ea typeface="+mn-ea"/>
              <a:cs typeface="+mn-cs"/>
            </a:rPr>
            <a:t>ことが要因</a:t>
          </a:r>
          <a:r>
            <a:rPr lang="ja-JP" altLang="en-US" sz="1100">
              <a:solidFill>
                <a:schemeClr val="dk1"/>
              </a:solidFill>
              <a:effectLst/>
              <a:latin typeface="+mn-ea"/>
              <a:ea typeface="+mn-ea"/>
              <a:cs typeface="+mn-cs"/>
            </a:rPr>
            <a:t>で</a:t>
          </a:r>
          <a:r>
            <a:rPr lang="ja-JP" altLang="ja-JP" sz="1100">
              <a:solidFill>
                <a:schemeClr val="dk1"/>
              </a:solidFill>
              <a:effectLst/>
              <a:latin typeface="+mn-ea"/>
              <a:ea typeface="+mn-ea"/>
              <a:cs typeface="+mn-cs"/>
            </a:rPr>
            <a:t>類似団体平均を大きく上回っていたが、行財政改革に伴う職員数削減や物件費予算額の一律削減等により、当数値は改善してきた。平成</a:t>
          </a:r>
          <a:r>
            <a:rPr lang="en-US" altLang="ja-JP" sz="1100">
              <a:solidFill>
                <a:schemeClr val="dk1"/>
              </a:solidFill>
              <a:effectLst/>
              <a:latin typeface="+mn-ea"/>
              <a:ea typeface="+mn-ea"/>
              <a:cs typeface="+mn-cs"/>
            </a:rPr>
            <a:t>23</a:t>
          </a:r>
          <a:r>
            <a:rPr lang="ja-JP" altLang="ja-JP" sz="1100">
              <a:solidFill>
                <a:schemeClr val="dk1"/>
              </a:solidFill>
              <a:effectLst/>
              <a:latin typeface="+mn-ea"/>
              <a:ea typeface="+mn-ea"/>
              <a:cs typeface="+mn-cs"/>
            </a:rPr>
            <a:t>年度</a:t>
          </a:r>
          <a:r>
            <a:rPr lang="ja-JP" altLang="en-US" sz="1100">
              <a:solidFill>
                <a:schemeClr val="dk1"/>
              </a:solidFill>
              <a:effectLst/>
              <a:latin typeface="+mn-ea"/>
              <a:ea typeface="+mn-ea"/>
              <a:cs typeface="+mn-cs"/>
            </a:rPr>
            <a:t>は</a:t>
          </a:r>
          <a:r>
            <a:rPr lang="ja-JP" altLang="ja-JP" sz="1100">
              <a:solidFill>
                <a:schemeClr val="dk1"/>
              </a:solidFill>
              <a:effectLst/>
              <a:latin typeface="+mn-ea"/>
              <a:ea typeface="+mn-ea"/>
              <a:cs typeface="+mn-cs"/>
            </a:rPr>
            <a:t>、災害対応に係る経費が大きかったことや補助事業実施等に伴う委託料の増加</a:t>
          </a:r>
          <a:r>
            <a:rPr lang="ja-JP" altLang="en-US" sz="1100">
              <a:solidFill>
                <a:schemeClr val="dk1"/>
              </a:solidFill>
              <a:effectLst/>
              <a:latin typeface="+mn-ea"/>
              <a:ea typeface="+mn-ea"/>
              <a:cs typeface="+mn-cs"/>
            </a:rPr>
            <a:t>等により</a:t>
          </a:r>
          <a:r>
            <a:rPr lang="ja-JP" altLang="ja-JP" sz="1100">
              <a:solidFill>
                <a:schemeClr val="dk1"/>
              </a:solidFill>
              <a:effectLst/>
              <a:latin typeface="+mn-ea"/>
              <a:ea typeface="+mn-ea"/>
              <a:cs typeface="+mn-cs"/>
            </a:rPr>
            <a:t>大幅に増加、</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25</a:t>
          </a:r>
          <a:r>
            <a:rPr lang="ja-JP" altLang="en-US" sz="1100">
              <a:solidFill>
                <a:schemeClr val="dk1"/>
              </a:solidFill>
              <a:effectLst/>
              <a:latin typeface="+mn-ea"/>
              <a:ea typeface="+mn-ea"/>
              <a:cs typeface="+mn-cs"/>
            </a:rPr>
            <a:t>年度は、退職手当等人件費の増加、電気料金値上げや補助事業実施等に伴う物件費の増加、また</a:t>
          </a:r>
          <a:r>
            <a:rPr lang="ja-JP" altLang="ja-JP" sz="1100">
              <a:solidFill>
                <a:schemeClr val="dk1"/>
              </a:solidFill>
              <a:effectLst/>
              <a:latin typeface="+mn-ea"/>
              <a:ea typeface="+mn-ea"/>
              <a:cs typeface="+mn-cs"/>
            </a:rPr>
            <a:t>人口の減少も影響し</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類似団体平均の額を</a:t>
          </a:r>
          <a:r>
            <a:rPr lang="en-US" altLang="ja-JP" sz="1100">
              <a:solidFill>
                <a:schemeClr val="dk1"/>
              </a:solidFill>
              <a:effectLst/>
              <a:latin typeface="+mn-ea"/>
              <a:ea typeface="+mn-ea"/>
              <a:cs typeface="+mn-cs"/>
            </a:rPr>
            <a:t>19.9</a:t>
          </a:r>
          <a:r>
            <a:rPr lang="ja-JP" altLang="ja-JP" sz="1100">
              <a:solidFill>
                <a:schemeClr val="dk1"/>
              </a:solidFill>
              <a:effectLst/>
              <a:latin typeface="+mn-ea"/>
              <a:ea typeface="+mn-ea"/>
              <a:cs typeface="+mn-cs"/>
            </a:rPr>
            <a:t>％上回</a:t>
          </a:r>
          <a:r>
            <a:rPr lang="ja-JP" altLang="en-US" sz="1100">
              <a:solidFill>
                <a:schemeClr val="dk1"/>
              </a:solidFill>
              <a:effectLst/>
              <a:latin typeface="+mn-ea"/>
              <a:ea typeface="+mn-ea"/>
              <a:cs typeface="+mn-cs"/>
            </a:rPr>
            <a:t>る形となった</a:t>
          </a:r>
          <a:r>
            <a:rPr lang="ja-JP" altLang="ja-JP" sz="1100">
              <a:solidFill>
                <a:schemeClr val="dk1"/>
              </a:solidFill>
              <a:effectLst/>
              <a:latin typeface="+mn-ea"/>
              <a:ea typeface="+mn-ea"/>
              <a:cs typeface="+mn-cs"/>
            </a:rPr>
            <a:t>。今後も引き続き、組織及び事務事業の見直し、指定管理者制度導入など民間活力の導入により</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人員配置及び事務事業の効率化を図るとともに、計画的な施設管理を進め年々増加しつつある施設維持管理費等の経費を抑制するよう努めるなど、コスト低減を図っていく。</a:t>
          </a:r>
          <a:endParaRPr lang="ja-JP" altLang="ja-JP" sz="14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48844</xdr:rowOff>
    </xdr:from>
    <xdr:to>
      <xdr:col>7</xdr:col>
      <xdr:colOff>152400</xdr:colOff>
      <xdr:row>81</xdr:row>
      <xdr:rowOff>55383</xdr:rowOff>
    </xdr:to>
    <xdr:cxnSp macro="">
      <xdr:nvCxnSpPr>
        <xdr:cNvPr id="195" name="直線コネクタ 194"/>
        <xdr:cNvCxnSpPr/>
      </xdr:nvCxnSpPr>
      <xdr:spPr>
        <a:xfrm>
          <a:off x="4114800" y="13936294"/>
          <a:ext cx="8382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48844</xdr:rowOff>
    </xdr:from>
    <xdr:to>
      <xdr:col>6</xdr:col>
      <xdr:colOff>0</xdr:colOff>
      <xdr:row>81</xdr:row>
      <xdr:rowOff>51944</xdr:rowOff>
    </xdr:to>
    <xdr:cxnSp macro="">
      <xdr:nvCxnSpPr>
        <xdr:cNvPr id="198" name="直線コネクタ 197"/>
        <xdr:cNvCxnSpPr/>
      </xdr:nvCxnSpPr>
      <xdr:spPr>
        <a:xfrm flipV="1">
          <a:off x="3225800" y="13936294"/>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41171</xdr:rowOff>
    </xdr:from>
    <xdr:to>
      <xdr:col>4</xdr:col>
      <xdr:colOff>482600</xdr:colOff>
      <xdr:row>81</xdr:row>
      <xdr:rowOff>51944</xdr:rowOff>
    </xdr:to>
    <xdr:cxnSp macro="">
      <xdr:nvCxnSpPr>
        <xdr:cNvPr id="201" name="直線コネクタ 200"/>
        <xdr:cNvCxnSpPr/>
      </xdr:nvCxnSpPr>
      <xdr:spPr>
        <a:xfrm>
          <a:off x="2336800" y="13928621"/>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40559</xdr:rowOff>
    </xdr:from>
    <xdr:to>
      <xdr:col>3</xdr:col>
      <xdr:colOff>279400</xdr:colOff>
      <xdr:row>81</xdr:row>
      <xdr:rowOff>41171</xdr:rowOff>
    </xdr:to>
    <xdr:cxnSp macro="">
      <xdr:nvCxnSpPr>
        <xdr:cNvPr id="204" name="直線コネクタ 203"/>
        <xdr:cNvCxnSpPr/>
      </xdr:nvCxnSpPr>
      <xdr:spPr>
        <a:xfrm>
          <a:off x="1447800" y="13928009"/>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4583</xdr:rowOff>
    </xdr:from>
    <xdr:to>
      <xdr:col>7</xdr:col>
      <xdr:colOff>203200</xdr:colOff>
      <xdr:row>81</xdr:row>
      <xdr:rowOff>106183</xdr:rowOff>
    </xdr:to>
    <xdr:sp macro="" textlink="">
      <xdr:nvSpPr>
        <xdr:cNvPr id="214" name="円/楕円 213"/>
        <xdr:cNvSpPr/>
      </xdr:nvSpPr>
      <xdr:spPr>
        <a:xfrm>
          <a:off x="4902200" y="1389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52860</xdr:rowOff>
    </xdr:from>
    <xdr:ext cx="762000" cy="259045"/>
    <xdr:sp macro="" textlink="">
      <xdr:nvSpPr>
        <xdr:cNvPr id="215" name="人件費・物件費等の状況該当値テキスト"/>
        <xdr:cNvSpPr txBox="1"/>
      </xdr:nvSpPr>
      <xdr:spPr>
        <a:xfrm>
          <a:off x="5041900" y="1394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176,750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169494</xdr:rowOff>
    </xdr:from>
    <xdr:to>
      <xdr:col>6</xdr:col>
      <xdr:colOff>50800</xdr:colOff>
      <xdr:row>81</xdr:row>
      <xdr:rowOff>99644</xdr:rowOff>
    </xdr:to>
    <xdr:sp macro="" textlink="">
      <xdr:nvSpPr>
        <xdr:cNvPr id="216" name="円/楕円 215"/>
        <xdr:cNvSpPr/>
      </xdr:nvSpPr>
      <xdr:spPr>
        <a:xfrm>
          <a:off x="4064000" y="138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84421</xdr:rowOff>
    </xdr:from>
    <xdr:ext cx="736600" cy="259045"/>
    <xdr:sp macro="" textlink="">
      <xdr:nvSpPr>
        <xdr:cNvPr id="217" name="テキスト ボックス 216"/>
        <xdr:cNvSpPr txBox="1"/>
      </xdr:nvSpPr>
      <xdr:spPr>
        <a:xfrm>
          <a:off x="3733800" y="1397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1144</xdr:rowOff>
    </xdr:from>
    <xdr:to>
      <xdr:col>4</xdr:col>
      <xdr:colOff>533400</xdr:colOff>
      <xdr:row>81</xdr:row>
      <xdr:rowOff>102744</xdr:rowOff>
    </xdr:to>
    <xdr:sp macro="" textlink="">
      <xdr:nvSpPr>
        <xdr:cNvPr id="218" name="円/楕円 217"/>
        <xdr:cNvSpPr/>
      </xdr:nvSpPr>
      <xdr:spPr>
        <a:xfrm>
          <a:off x="3175000" y="138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87521</xdr:rowOff>
    </xdr:from>
    <xdr:ext cx="762000" cy="259045"/>
    <xdr:sp macro="" textlink="">
      <xdr:nvSpPr>
        <xdr:cNvPr id="219" name="テキスト ボックス 218"/>
        <xdr:cNvSpPr txBox="1"/>
      </xdr:nvSpPr>
      <xdr:spPr>
        <a:xfrm>
          <a:off x="2844800" y="1397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172,476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161821</xdr:rowOff>
    </xdr:from>
    <xdr:to>
      <xdr:col>3</xdr:col>
      <xdr:colOff>330200</xdr:colOff>
      <xdr:row>81</xdr:row>
      <xdr:rowOff>91971</xdr:rowOff>
    </xdr:to>
    <xdr:sp macro="" textlink="">
      <xdr:nvSpPr>
        <xdr:cNvPr id="220" name="円/楕円 219"/>
        <xdr:cNvSpPr/>
      </xdr:nvSpPr>
      <xdr:spPr>
        <a:xfrm>
          <a:off x="2286000" y="138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76748</xdr:rowOff>
    </xdr:from>
    <xdr:ext cx="762000" cy="259045"/>
    <xdr:sp macro="" textlink="">
      <xdr:nvSpPr>
        <xdr:cNvPr id="221" name="テキスト ボックス 220"/>
        <xdr:cNvSpPr txBox="1"/>
      </xdr:nvSpPr>
      <xdr:spPr>
        <a:xfrm>
          <a:off x="1955800" y="1396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159,082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161209</xdr:rowOff>
    </xdr:from>
    <xdr:to>
      <xdr:col>2</xdr:col>
      <xdr:colOff>127000</xdr:colOff>
      <xdr:row>81</xdr:row>
      <xdr:rowOff>91359</xdr:rowOff>
    </xdr:to>
    <xdr:sp macro="" textlink="">
      <xdr:nvSpPr>
        <xdr:cNvPr id="222" name="円/楕円 221"/>
        <xdr:cNvSpPr/>
      </xdr:nvSpPr>
      <xdr:spPr>
        <a:xfrm>
          <a:off x="1397000" y="138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76136</xdr:rowOff>
    </xdr:from>
    <xdr:ext cx="762000" cy="259045"/>
    <xdr:sp macro="" textlink="">
      <xdr:nvSpPr>
        <xdr:cNvPr id="223" name="テキスト ボックス 222"/>
        <xdr:cNvSpPr txBox="1"/>
      </xdr:nvSpPr>
      <xdr:spPr>
        <a:xfrm>
          <a:off x="1066800" y="1396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a:t>
          </a:r>
          <a:r>
            <a:rPr lang="ja-JP" altLang="en-US" sz="1100" b="0" i="0" baseline="0">
              <a:solidFill>
                <a:schemeClr val="dk1"/>
              </a:solidFill>
              <a:effectLst/>
              <a:latin typeface="+mn-ea"/>
              <a:ea typeface="+mn-ea"/>
              <a:cs typeface="+mn-cs"/>
            </a:rPr>
            <a:t>合併以降も</a:t>
          </a:r>
          <a:r>
            <a:rPr lang="ja-JP" altLang="ja-JP" sz="1100" b="0" i="0" baseline="0">
              <a:solidFill>
                <a:schemeClr val="dk1"/>
              </a:solidFill>
              <a:effectLst/>
              <a:latin typeface="+mn-ea"/>
              <a:ea typeface="+mn-ea"/>
              <a:cs typeface="+mn-cs"/>
            </a:rPr>
            <a:t>類似団体平均に比べ</a:t>
          </a:r>
          <a:r>
            <a:rPr lang="ja-JP" altLang="en-US" sz="1100" b="0" i="0" baseline="0">
              <a:solidFill>
                <a:schemeClr val="dk1"/>
              </a:solidFill>
              <a:effectLst/>
              <a:latin typeface="+mn-ea"/>
              <a:ea typeface="+mn-ea"/>
              <a:cs typeface="+mn-cs"/>
            </a:rPr>
            <a:t>継続して</a:t>
          </a:r>
          <a:r>
            <a:rPr lang="ja-JP" altLang="ja-JP" sz="1100" b="0" i="0" baseline="0">
              <a:solidFill>
                <a:schemeClr val="dk1"/>
              </a:solidFill>
              <a:effectLst/>
              <a:latin typeface="+mn-ea"/>
              <a:ea typeface="+mn-ea"/>
              <a:cs typeface="+mn-cs"/>
            </a:rPr>
            <a:t>低い水準で推移して</a:t>
          </a:r>
          <a:r>
            <a:rPr lang="ja-JP" altLang="en-US" sz="1100" b="0" i="0" baseline="0">
              <a:solidFill>
                <a:schemeClr val="dk1"/>
              </a:solidFill>
              <a:effectLst/>
              <a:latin typeface="+mn-ea"/>
              <a:ea typeface="+mn-ea"/>
              <a:cs typeface="+mn-cs"/>
            </a:rPr>
            <a:t>いる。</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25</a:t>
          </a:r>
          <a:r>
            <a:rPr lang="ja-JP" altLang="ja-JP" sz="1100" b="0" i="0" baseline="0">
              <a:solidFill>
                <a:schemeClr val="dk1"/>
              </a:solidFill>
              <a:effectLst/>
              <a:latin typeface="+mn-ea"/>
              <a:ea typeface="+mn-ea"/>
              <a:cs typeface="+mn-cs"/>
            </a:rPr>
            <a:t>年度の数値は</a:t>
          </a:r>
          <a:r>
            <a:rPr lang="ja-JP" altLang="en-US" sz="1100" b="0" i="0" baseline="0">
              <a:solidFill>
                <a:schemeClr val="dk1"/>
              </a:solidFill>
              <a:effectLst/>
              <a:latin typeface="+mn-ea"/>
              <a:ea typeface="+mn-ea"/>
              <a:cs typeface="+mn-cs"/>
            </a:rPr>
            <a:t>、前</a:t>
          </a:r>
          <a:r>
            <a:rPr lang="ja-JP" altLang="ja-JP" sz="1100" b="0" i="0" baseline="0">
              <a:solidFill>
                <a:schemeClr val="dk1"/>
              </a:solidFill>
              <a:effectLst/>
              <a:latin typeface="+mn-ea"/>
              <a:ea typeface="+mn-ea"/>
              <a:cs typeface="+mn-cs"/>
            </a:rPr>
            <a:t>類似団体平均より</a:t>
          </a:r>
          <a:r>
            <a:rPr lang="en-US" altLang="ja-JP" sz="1100" b="0" i="0" baseline="0">
              <a:solidFill>
                <a:schemeClr val="dk1"/>
              </a:solidFill>
              <a:effectLst/>
              <a:latin typeface="+mn-ea"/>
              <a:ea typeface="+mn-ea"/>
              <a:cs typeface="+mn-cs"/>
            </a:rPr>
            <a:t>3.6</a:t>
          </a:r>
          <a:r>
            <a:rPr lang="ja-JP" altLang="ja-JP" sz="1100" b="0" i="0" baseline="0">
              <a:solidFill>
                <a:schemeClr val="dk1"/>
              </a:solidFill>
              <a:effectLst/>
              <a:latin typeface="+mn-ea"/>
              <a:ea typeface="+mn-ea"/>
              <a:cs typeface="+mn-cs"/>
            </a:rPr>
            <a:t>ポイント低く、</a:t>
          </a:r>
          <a:r>
            <a:rPr lang="ja-JP" altLang="en-US" sz="1100" b="0" i="0" baseline="0">
              <a:solidFill>
                <a:schemeClr val="dk1"/>
              </a:solidFill>
              <a:effectLst/>
              <a:latin typeface="+mn-ea"/>
              <a:ea typeface="+mn-ea"/>
              <a:cs typeface="+mn-cs"/>
            </a:rPr>
            <a:t>前年度と比較しても、</a:t>
          </a:r>
          <a:r>
            <a:rPr lang="ja-JP" altLang="ja-JP" sz="1100" b="0" i="0" baseline="0">
              <a:solidFill>
                <a:schemeClr val="dk1"/>
              </a:solidFill>
              <a:effectLst/>
              <a:latin typeface="+mn-lt"/>
              <a:ea typeface="+mn-ea"/>
              <a:cs typeface="+mn-cs"/>
            </a:rPr>
            <a:t>国家公務員給与の給与改定特例法による措置</a:t>
          </a:r>
          <a:r>
            <a:rPr lang="ja-JP" altLang="ja-JP" sz="1100" b="0" i="0" baseline="0">
              <a:solidFill>
                <a:schemeClr val="dk1"/>
              </a:solidFill>
              <a:effectLst/>
              <a:latin typeface="+mn-ea"/>
              <a:ea typeface="+mn-ea"/>
              <a:cs typeface="+mn-cs"/>
            </a:rPr>
            <a:t>が無いとした場合の</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24</a:t>
          </a:r>
          <a:r>
            <a:rPr lang="ja-JP" altLang="en-US" sz="1100" b="0" i="0" baseline="0">
              <a:solidFill>
                <a:schemeClr val="dk1"/>
              </a:solidFill>
              <a:effectLst/>
              <a:latin typeface="+mn-ea"/>
              <a:ea typeface="+mn-ea"/>
              <a:cs typeface="+mn-cs"/>
            </a:rPr>
            <a:t>年度</a:t>
          </a:r>
          <a:r>
            <a:rPr lang="ja-JP" altLang="ja-JP" sz="1100" b="0" i="0" baseline="0">
              <a:solidFill>
                <a:schemeClr val="dk1"/>
              </a:solidFill>
              <a:effectLst/>
              <a:latin typeface="+mn-ea"/>
              <a:ea typeface="+mn-ea"/>
              <a:cs typeface="+mn-cs"/>
            </a:rPr>
            <a:t>参考</a:t>
          </a:r>
          <a:r>
            <a:rPr lang="ja-JP" altLang="en-US" sz="1100" b="0" i="0" baseline="0">
              <a:solidFill>
                <a:schemeClr val="dk1"/>
              </a:solidFill>
              <a:effectLst/>
              <a:latin typeface="+mn-ea"/>
              <a:ea typeface="+mn-ea"/>
              <a:cs typeface="+mn-cs"/>
            </a:rPr>
            <a:t>値（</a:t>
          </a:r>
          <a:r>
            <a:rPr lang="en-US" altLang="ja-JP" sz="1100" b="0" i="0" baseline="0">
              <a:solidFill>
                <a:schemeClr val="dk1"/>
              </a:solidFill>
              <a:effectLst/>
              <a:latin typeface="+mn-ea"/>
              <a:ea typeface="+mn-ea"/>
              <a:cs typeface="+mn-cs"/>
            </a:rPr>
            <a:t>93.2</a:t>
          </a:r>
          <a:r>
            <a:rPr lang="ja-JP" altLang="en-US" sz="1100" b="0" i="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と同じ値で推移している。今後も引き続き給与水準の適正化に努める。</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87</xdr:row>
      <xdr:rowOff>123189</xdr:rowOff>
    </xdr:to>
    <xdr:cxnSp macro="">
      <xdr:nvCxnSpPr>
        <xdr:cNvPr id="257" name="直線コネクタ 256"/>
        <xdr:cNvCxnSpPr/>
      </xdr:nvCxnSpPr>
      <xdr:spPr>
        <a:xfrm flipV="1">
          <a:off x="16179800" y="14733693"/>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123189</xdr:rowOff>
    </xdr:from>
    <xdr:to>
      <xdr:col>23</xdr:col>
      <xdr:colOff>406400</xdr:colOff>
      <xdr:row>87</xdr:row>
      <xdr:rowOff>127212</xdr:rowOff>
    </xdr:to>
    <xdr:cxnSp macro="">
      <xdr:nvCxnSpPr>
        <xdr:cNvPr id="260" name="直線コネクタ 259"/>
        <xdr:cNvCxnSpPr/>
      </xdr:nvCxnSpPr>
      <xdr:spPr>
        <a:xfrm flipV="1">
          <a:off x="15290800" y="15039339"/>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87</xdr:row>
      <xdr:rowOff>127212</xdr:rowOff>
    </xdr:to>
    <xdr:cxnSp macro="">
      <xdr:nvCxnSpPr>
        <xdr:cNvPr id="263" name="直線コネクタ 262"/>
        <xdr:cNvCxnSpPr/>
      </xdr:nvCxnSpPr>
      <xdr:spPr>
        <a:xfrm>
          <a:off x="14401800" y="14733693"/>
          <a:ext cx="889000" cy="3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86</xdr:row>
      <xdr:rowOff>9102</xdr:rowOff>
    </xdr:to>
    <xdr:cxnSp macro="">
      <xdr:nvCxnSpPr>
        <xdr:cNvPr id="266" name="直線コネクタ 265"/>
        <xdr:cNvCxnSpPr/>
      </xdr:nvCxnSpPr>
      <xdr:spPr>
        <a:xfrm flipV="1">
          <a:off x="13512800" y="1473369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6" name="円/楕円 275"/>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126170</xdr:rowOff>
    </xdr:from>
    <xdr:ext cx="762000" cy="259045"/>
    <xdr:sp macro="" textlink="">
      <xdr:nvSpPr>
        <xdr:cNvPr id="277" name="給与水準   （国との比較）該当値テキスト"/>
        <xdr:cNvSpPr txBox="1"/>
      </xdr:nvSpPr>
      <xdr:spPr>
        <a:xfrm>
          <a:off x="171069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72389</xdr:rowOff>
    </xdr:from>
    <xdr:to>
      <xdr:col>23</xdr:col>
      <xdr:colOff>457200</xdr:colOff>
      <xdr:row>88</xdr:row>
      <xdr:rowOff>2539</xdr:rowOff>
    </xdr:to>
    <xdr:sp macro="" textlink="">
      <xdr:nvSpPr>
        <xdr:cNvPr id="278" name="円/楕円 277"/>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12716</xdr:rowOff>
    </xdr:from>
    <xdr:ext cx="736600" cy="259045"/>
    <xdr:sp macro="" textlink="">
      <xdr:nvSpPr>
        <xdr:cNvPr id="279" name="テキスト ボックス 278"/>
        <xdr:cNvSpPr txBox="1"/>
      </xdr:nvSpPr>
      <xdr:spPr>
        <a:xfrm>
          <a:off x="15798800" y="1475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76412</xdr:rowOff>
    </xdr:from>
    <xdr:to>
      <xdr:col>22</xdr:col>
      <xdr:colOff>254000</xdr:colOff>
      <xdr:row>88</xdr:row>
      <xdr:rowOff>6562</xdr:rowOff>
    </xdr:to>
    <xdr:sp macro="" textlink="">
      <xdr:nvSpPr>
        <xdr:cNvPr id="280" name="円/楕円 279"/>
        <xdr:cNvSpPr/>
      </xdr:nvSpPr>
      <xdr:spPr>
        <a:xfrm>
          <a:off x="15240000" y="149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16739</xdr:rowOff>
    </xdr:from>
    <xdr:ext cx="762000" cy="259045"/>
    <xdr:sp macro="" textlink="">
      <xdr:nvSpPr>
        <xdr:cNvPr id="281" name="テキスト ボックス 280"/>
        <xdr:cNvSpPr txBox="1"/>
      </xdr:nvSpPr>
      <xdr:spPr>
        <a:xfrm>
          <a:off x="14909800" y="1476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82" name="円/楕円 281"/>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49970</xdr:rowOff>
    </xdr:from>
    <xdr:ext cx="762000" cy="259045"/>
    <xdr:sp macro="" textlink="">
      <xdr:nvSpPr>
        <xdr:cNvPr id="283" name="テキスト ボックス 282"/>
        <xdr:cNvSpPr txBox="1"/>
      </xdr:nvSpPr>
      <xdr:spPr>
        <a:xfrm>
          <a:off x="14020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129752</xdr:rowOff>
    </xdr:from>
    <xdr:to>
      <xdr:col>19</xdr:col>
      <xdr:colOff>533400</xdr:colOff>
      <xdr:row>86</xdr:row>
      <xdr:rowOff>59902</xdr:rowOff>
    </xdr:to>
    <xdr:sp macro="" textlink="">
      <xdr:nvSpPr>
        <xdr:cNvPr id="284" name="円/楕円 283"/>
        <xdr:cNvSpPr/>
      </xdr:nvSpPr>
      <xdr:spPr>
        <a:xfrm>
          <a:off x="13462000" y="147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70079</xdr:rowOff>
    </xdr:from>
    <xdr:ext cx="762000" cy="259045"/>
    <xdr:sp macro="" textlink="">
      <xdr:nvSpPr>
        <xdr:cNvPr id="285" name="テキスト ボックス 284"/>
        <xdr:cNvSpPr txBox="1"/>
      </xdr:nvSpPr>
      <xdr:spPr>
        <a:xfrm>
          <a:off x="13131800" y="1447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a:t>
          </a:r>
          <a:r>
            <a:rPr lang="ja-JP" altLang="en-US" sz="1100" b="0" i="0" baseline="0">
              <a:solidFill>
                <a:schemeClr val="dk1"/>
              </a:solidFill>
              <a:effectLst/>
              <a:latin typeface="+mn-ea"/>
              <a:ea typeface="+mn-ea"/>
              <a:cs typeface="+mn-cs"/>
            </a:rPr>
            <a:t>職員数は、平成</a:t>
          </a:r>
          <a:r>
            <a:rPr lang="en-US" altLang="ja-JP" sz="1100" b="0" i="0" baseline="0">
              <a:solidFill>
                <a:schemeClr val="dk1"/>
              </a:solidFill>
              <a:effectLst/>
              <a:latin typeface="+mn-ea"/>
              <a:ea typeface="+mn-ea"/>
              <a:cs typeface="+mn-cs"/>
            </a:rPr>
            <a:t>17</a:t>
          </a:r>
          <a:r>
            <a:rPr lang="ja-JP" altLang="en-US" sz="1100" b="0" i="0" baseline="0">
              <a:solidFill>
                <a:schemeClr val="dk1"/>
              </a:solidFill>
              <a:effectLst/>
              <a:latin typeface="+mn-ea"/>
              <a:ea typeface="+mn-ea"/>
              <a:cs typeface="+mn-cs"/>
            </a:rPr>
            <a:t>年度の市村合併により増加したが</a:t>
          </a:r>
          <a:r>
            <a:rPr lang="ja-JP" altLang="ja-JP" sz="1100" b="0" i="0" baseline="0">
              <a:solidFill>
                <a:schemeClr val="dk1"/>
              </a:solidFill>
              <a:effectLst/>
              <a:latin typeface="+mn-ea"/>
              <a:ea typeface="+mn-ea"/>
              <a:cs typeface="+mn-cs"/>
            </a:rPr>
            <a:t>、集中改革プランによる職員定数削減や指定管理者制度導入により、</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20</a:t>
          </a:r>
          <a:r>
            <a:rPr lang="ja-JP" altLang="en-US" sz="1100" b="0" i="0" baseline="0">
              <a:solidFill>
                <a:schemeClr val="dk1"/>
              </a:solidFill>
              <a:effectLst/>
              <a:latin typeface="+mn-ea"/>
              <a:ea typeface="+mn-ea"/>
              <a:cs typeface="+mn-cs"/>
            </a:rPr>
            <a:t>年度まで毎年度減少してきた（平成</a:t>
          </a:r>
          <a:r>
            <a:rPr lang="en-US" altLang="ja-JP" sz="1100" b="0" i="0" baseline="0">
              <a:solidFill>
                <a:schemeClr val="dk1"/>
              </a:solidFill>
              <a:effectLst/>
              <a:latin typeface="+mn-ea"/>
              <a:ea typeface="+mn-ea"/>
              <a:cs typeface="+mn-cs"/>
            </a:rPr>
            <a:t>17</a:t>
          </a:r>
          <a:r>
            <a:rPr lang="ja-JP" altLang="en-US" sz="1100" b="0" i="0" baseline="0">
              <a:solidFill>
                <a:schemeClr val="dk1"/>
              </a:solidFill>
              <a:effectLst/>
              <a:latin typeface="+mn-ea"/>
              <a:ea typeface="+mn-ea"/>
              <a:cs typeface="+mn-cs"/>
            </a:rPr>
            <a:t>年度比△</a:t>
          </a:r>
          <a:r>
            <a:rPr lang="en-US" altLang="ja-JP" sz="1100" b="0" i="0" baseline="0">
              <a:solidFill>
                <a:schemeClr val="dk1"/>
              </a:solidFill>
              <a:effectLst/>
              <a:latin typeface="+mn-ea"/>
              <a:ea typeface="+mn-ea"/>
              <a:cs typeface="+mn-cs"/>
            </a:rPr>
            <a:t>1.6</a:t>
          </a:r>
          <a:r>
            <a:rPr lang="ja-JP" altLang="en-US" sz="1100" b="0" i="0" baseline="0">
              <a:solidFill>
                <a:schemeClr val="dk1"/>
              </a:solidFill>
              <a:effectLst/>
              <a:latin typeface="+mn-ea"/>
              <a:ea typeface="+mn-ea"/>
              <a:cs typeface="+mn-cs"/>
            </a:rPr>
            <a:t>人）</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21</a:t>
          </a:r>
          <a:r>
            <a:rPr lang="ja-JP" altLang="ja-JP" sz="1100" b="0" i="0" baseline="0">
              <a:solidFill>
                <a:schemeClr val="dk1"/>
              </a:solidFill>
              <a:effectLst/>
              <a:latin typeface="+mn-ea"/>
              <a:ea typeface="+mn-ea"/>
              <a:cs typeface="+mn-cs"/>
            </a:rPr>
            <a:t>年度以降、十津川村消防事務受託に係る新規消防職員採用</a:t>
          </a:r>
          <a:r>
            <a:rPr lang="ja-JP" altLang="en-US" sz="1100" b="0" i="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地方への権限移譲を控え職員定数を維持させたこと、また人口減少</a:t>
          </a:r>
          <a:r>
            <a:rPr lang="ja-JP" altLang="en-US" sz="1100" b="0" i="0" baseline="0">
              <a:solidFill>
                <a:schemeClr val="dk1"/>
              </a:solidFill>
              <a:effectLst/>
              <a:latin typeface="+mn-ea"/>
              <a:ea typeface="+mn-ea"/>
              <a:cs typeface="+mn-cs"/>
            </a:rPr>
            <a:t>の</a:t>
          </a:r>
          <a:r>
            <a:rPr lang="ja-JP" altLang="ja-JP" sz="1100" b="0" i="0" baseline="0">
              <a:solidFill>
                <a:schemeClr val="dk1"/>
              </a:solidFill>
              <a:effectLst/>
              <a:latin typeface="+mn-ea"/>
              <a:ea typeface="+mn-ea"/>
              <a:cs typeface="+mn-cs"/>
            </a:rPr>
            <a:t>影響</a:t>
          </a:r>
          <a:r>
            <a:rPr lang="ja-JP" altLang="en-US" sz="1100" b="0" i="0" baseline="0">
              <a:solidFill>
                <a:schemeClr val="dk1"/>
              </a:solidFill>
              <a:effectLst/>
              <a:latin typeface="+mn-ea"/>
              <a:ea typeface="+mn-ea"/>
              <a:cs typeface="+mn-cs"/>
            </a:rPr>
            <a:t>により再び増加する傾向にあった。平成</a:t>
          </a:r>
          <a:r>
            <a:rPr lang="en-US" altLang="ja-JP" sz="1100" b="0" i="0" baseline="0">
              <a:solidFill>
                <a:schemeClr val="dk1"/>
              </a:solidFill>
              <a:effectLst/>
              <a:latin typeface="+mn-ea"/>
              <a:ea typeface="+mn-ea"/>
              <a:cs typeface="+mn-cs"/>
            </a:rPr>
            <a:t>25</a:t>
          </a:r>
          <a:r>
            <a:rPr lang="ja-JP" altLang="en-US" sz="1100" b="0" i="0" baseline="0">
              <a:solidFill>
                <a:schemeClr val="dk1"/>
              </a:solidFill>
              <a:effectLst/>
              <a:latin typeface="+mn-ea"/>
              <a:ea typeface="+mn-ea"/>
              <a:cs typeface="+mn-cs"/>
            </a:rPr>
            <a:t>年度は、常備消防の広域化により消防職員</a:t>
          </a:r>
          <a:r>
            <a:rPr lang="en-US" altLang="ja-JP" sz="1100" b="0" i="0" baseline="0">
              <a:solidFill>
                <a:schemeClr val="dk1"/>
              </a:solidFill>
              <a:effectLst/>
              <a:latin typeface="+mn-ea"/>
              <a:ea typeface="+mn-ea"/>
              <a:cs typeface="+mn-cs"/>
            </a:rPr>
            <a:t>104</a:t>
          </a:r>
          <a:r>
            <a:rPr lang="ja-JP" altLang="en-US" sz="1100" b="0" i="0" baseline="0">
              <a:solidFill>
                <a:schemeClr val="dk1"/>
              </a:solidFill>
              <a:effectLst/>
              <a:latin typeface="+mn-ea"/>
              <a:ea typeface="+mn-ea"/>
              <a:cs typeface="+mn-cs"/>
            </a:rPr>
            <a:t>名が一部事務組合の職員となったため大幅に減少、類似団体平均との差が</a:t>
          </a:r>
          <a:r>
            <a:rPr lang="en-US" altLang="ja-JP" sz="1100" b="0" i="0" baseline="0">
              <a:solidFill>
                <a:schemeClr val="dk1"/>
              </a:solidFill>
              <a:effectLst/>
              <a:latin typeface="+mn-ea"/>
              <a:ea typeface="+mn-ea"/>
              <a:cs typeface="+mn-cs"/>
            </a:rPr>
            <a:t>1.26</a:t>
          </a:r>
          <a:r>
            <a:rPr lang="ja-JP" altLang="en-US" sz="1100" b="0" i="0" baseline="0">
              <a:solidFill>
                <a:schemeClr val="dk1"/>
              </a:solidFill>
              <a:effectLst/>
              <a:latin typeface="+mn-ea"/>
              <a:ea typeface="+mn-ea"/>
              <a:cs typeface="+mn-cs"/>
            </a:rPr>
            <a:t>人とかなり近づいた</a:t>
          </a:r>
          <a:r>
            <a:rPr lang="ja-JP" altLang="ja-JP" sz="1100" b="0" i="0" baseline="0">
              <a:solidFill>
                <a:schemeClr val="dk1"/>
              </a:solidFill>
              <a:effectLst/>
              <a:latin typeface="+mn-ea"/>
              <a:ea typeface="+mn-ea"/>
              <a:cs typeface="+mn-cs"/>
            </a:rPr>
            <a:t>。</a:t>
          </a:r>
          <a:r>
            <a:rPr lang="ja-JP" altLang="ja-JP" sz="1100" b="0" i="0" baseline="0">
              <a:solidFill>
                <a:schemeClr val="dk1"/>
              </a:solidFill>
              <a:effectLst/>
              <a:latin typeface="+mn-lt"/>
              <a:ea typeface="+mn-ea"/>
              <a:cs typeface="+mn-cs"/>
            </a:rPr>
            <a:t>人口に比して面積が大きく、そのほとんどが過疎地域であることなど</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、一定の行政サービス維持のため合理化が難しい部門もあるが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ea"/>
              <a:ea typeface="+mn-ea"/>
              <a:cs typeface="+mn-cs"/>
            </a:rPr>
            <a:t>今後、更なる事務事業効率化</a:t>
          </a:r>
          <a:r>
            <a:rPr lang="ja-JP" altLang="en-US" sz="1100" b="0" i="0" baseline="0">
              <a:solidFill>
                <a:schemeClr val="dk1"/>
              </a:solidFill>
              <a:effectLst/>
              <a:latin typeface="+mn-ea"/>
              <a:ea typeface="+mn-ea"/>
              <a:cs typeface="+mn-cs"/>
            </a:rPr>
            <a:t>、管理施設の見直し・削減</a:t>
          </a:r>
          <a:r>
            <a:rPr lang="ja-JP" altLang="ja-JP" sz="1100" b="0" i="0" baseline="0">
              <a:solidFill>
                <a:schemeClr val="dk1"/>
              </a:solidFill>
              <a:effectLst/>
              <a:latin typeface="+mn-ea"/>
              <a:ea typeface="+mn-ea"/>
              <a:cs typeface="+mn-cs"/>
            </a:rPr>
            <a:t>等により職員定数の最適化に努めていく。</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7438</xdr:rowOff>
    </xdr:from>
    <xdr:to>
      <xdr:col>24</xdr:col>
      <xdr:colOff>558800</xdr:colOff>
      <xdr:row>65</xdr:row>
      <xdr:rowOff>12700</xdr:rowOff>
    </xdr:to>
    <xdr:cxnSp macro="">
      <xdr:nvCxnSpPr>
        <xdr:cNvPr id="322" name="直線コネクタ 321"/>
        <xdr:cNvCxnSpPr/>
      </xdr:nvCxnSpPr>
      <xdr:spPr>
        <a:xfrm flipV="1">
          <a:off x="16179800" y="10808788"/>
          <a:ext cx="838200" cy="34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128996</xdr:rowOff>
    </xdr:from>
    <xdr:to>
      <xdr:col>23</xdr:col>
      <xdr:colOff>406400</xdr:colOff>
      <xdr:row>65</xdr:row>
      <xdr:rowOff>12700</xdr:rowOff>
    </xdr:to>
    <xdr:cxnSp macro="">
      <xdr:nvCxnSpPr>
        <xdr:cNvPr id="325" name="直線コネクタ 324"/>
        <xdr:cNvCxnSpPr/>
      </xdr:nvCxnSpPr>
      <xdr:spPr>
        <a:xfrm>
          <a:off x="15290800" y="1110179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104866</xdr:rowOff>
    </xdr:from>
    <xdr:to>
      <xdr:col>22</xdr:col>
      <xdr:colOff>203200</xdr:colOff>
      <xdr:row>64</xdr:row>
      <xdr:rowOff>128996</xdr:rowOff>
    </xdr:to>
    <xdr:cxnSp macro="">
      <xdr:nvCxnSpPr>
        <xdr:cNvPr id="328" name="直線コネクタ 327"/>
        <xdr:cNvCxnSpPr/>
      </xdr:nvCxnSpPr>
      <xdr:spPr>
        <a:xfrm>
          <a:off x="14401800" y="110776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71544</xdr:rowOff>
    </xdr:from>
    <xdr:to>
      <xdr:col>21</xdr:col>
      <xdr:colOff>0</xdr:colOff>
      <xdr:row>64</xdr:row>
      <xdr:rowOff>104866</xdr:rowOff>
    </xdr:to>
    <xdr:cxnSp macro="">
      <xdr:nvCxnSpPr>
        <xdr:cNvPr id="331" name="直線コネクタ 330"/>
        <xdr:cNvCxnSpPr/>
      </xdr:nvCxnSpPr>
      <xdr:spPr>
        <a:xfrm>
          <a:off x="13512800" y="1104434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128088</xdr:rowOff>
    </xdr:from>
    <xdr:to>
      <xdr:col>24</xdr:col>
      <xdr:colOff>609600</xdr:colOff>
      <xdr:row>63</xdr:row>
      <xdr:rowOff>58238</xdr:rowOff>
    </xdr:to>
    <xdr:sp macro="" textlink="">
      <xdr:nvSpPr>
        <xdr:cNvPr id="341" name="円/楕円 340"/>
        <xdr:cNvSpPr/>
      </xdr:nvSpPr>
      <xdr:spPr>
        <a:xfrm>
          <a:off x="169672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100165</xdr:rowOff>
    </xdr:from>
    <xdr:ext cx="762000" cy="259045"/>
    <xdr:sp macro="" textlink="">
      <xdr:nvSpPr>
        <xdr:cNvPr id="342" name="定員管理の状況該当値テキスト"/>
        <xdr:cNvSpPr txBox="1"/>
      </xdr:nvSpPr>
      <xdr:spPr>
        <a:xfrm>
          <a:off x="17106900" y="1073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133350</xdr:rowOff>
    </xdr:from>
    <xdr:to>
      <xdr:col>23</xdr:col>
      <xdr:colOff>457200</xdr:colOff>
      <xdr:row>65</xdr:row>
      <xdr:rowOff>63500</xdr:rowOff>
    </xdr:to>
    <xdr:sp macro="" textlink="">
      <xdr:nvSpPr>
        <xdr:cNvPr id="343" name="円/楕円 342"/>
        <xdr:cNvSpPr/>
      </xdr:nvSpPr>
      <xdr:spPr>
        <a:xfrm>
          <a:off x="16129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48277</xdr:rowOff>
    </xdr:from>
    <xdr:ext cx="736600" cy="259045"/>
    <xdr:sp macro="" textlink="">
      <xdr:nvSpPr>
        <xdr:cNvPr id="344" name="テキスト ボックス 343"/>
        <xdr:cNvSpPr txBox="1"/>
      </xdr:nvSpPr>
      <xdr:spPr>
        <a:xfrm>
          <a:off x="15798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78196</xdr:rowOff>
    </xdr:from>
    <xdr:to>
      <xdr:col>22</xdr:col>
      <xdr:colOff>254000</xdr:colOff>
      <xdr:row>65</xdr:row>
      <xdr:rowOff>8346</xdr:rowOff>
    </xdr:to>
    <xdr:sp macro="" textlink="">
      <xdr:nvSpPr>
        <xdr:cNvPr id="345" name="円/楕円 344"/>
        <xdr:cNvSpPr/>
      </xdr:nvSpPr>
      <xdr:spPr>
        <a:xfrm>
          <a:off x="15240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164573</xdr:rowOff>
    </xdr:from>
    <xdr:ext cx="762000" cy="259045"/>
    <xdr:sp macro="" textlink="">
      <xdr:nvSpPr>
        <xdr:cNvPr id="346" name="テキスト ボックス 345"/>
        <xdr:cNvSpPr txBox="1"/>
      </xdr:nvSpPr>
      <xdr:spPr>
        <a:xfrm>
          <a:off x="14909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54066</xdr:rowOff>
    </xdr:from>
    <xdr:to>
      <xdr:col>21</xdr:col>
      <xdr:colOff>50800</xdr:colOff>
      <xdr:row>64</xdr:row>
      <xdr:rowOff>155666</xdr:rowOff>
    </xdr:to>
    <xdr:sp macro="" textlink="">
      <xdr:nvSpPr>
        <xdr:cNvPr id="347" name="円/楕円 346"/>
        <xdr:cNvSpPr/>
      </xdr:nvSpPr>
      <xdr:spPr>
        <a:xfrm>
          <a:off x="14351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140443</xdr:rowOff>
    </xdr:from>
    <xdr:ext cx="762000" cy="259045"/>
    <xdr:sp macro="" textlink="">
      <xdr:nvSpPr>
        <xdr:cNvPr id="348" name="テキスト ボックス 347"/>
        <xdr:cNvSpPr txBox="1"/>
      </xdr:nvSpPr>
      <xdr:spPr>
        <a:xfrm>
          <a:off x="14020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20744</xdr:rowOff>
    </xdr:from>
    <xdr:to>
      <xdr:col>19</xdr:col>
      <xdr:colOff>533400</xdr:colOff>
      <xdr:row>64</xdr:row>
      <xdr:rowOff>122344</xdr:rowOff>
    </xdr:to>
    <xdr:sp macro="" textlink="">
      <xdr:nvSpPr>
        <xdr:cNvPr id="349" name="円/楕円 348"/>
        <xdr:cNvSpPr/>
      </xdr:nvSpPr>
      <xdr:spPr>
        <a:xfrm>
          <a:off x="13462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107121</xdr:rowOff>
    </xdr:from>
    <xdr:ext cx="762000" cy="259045"/>
    <xdr:sp macro="" textlink="">
      <xdr:nvSpPr>
        <xdr:cNvPr id="350" name="テキスト ボックス 349"/>
        <xdr:cNvSpPr txBox="1"/>
      </xdr:nvSpPr>
      <xdr:spPr>
        <a:xfrm>
          <a:off x="13131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市全体の公共事業の継続的縮小による市債新規発行の抑制、交付税算入割合の大きい事業債の活用、公的資金補償金免除繰上償還による利子負担の軽減（市全体の利子軽減見込み額　約</a:t>
          </a:r>
          <a:r>
            <a:rPr lang="en-US" altLang="ja-JP" sz="1100" b="0" i="0" baseline="0">
              <a:solidFill>
                <a:schemeClr val="dk1"/>
              </a:solidFill>
              <a:effectLst/>
              <a:latin typeface="+mn-ea"/>
              <a:ea typeface="+mn-ea"/>
              <a:cs typeface="+mn-cs"/>
            </a:rPr>
            <a:t>7.8</a:t>
          </a:r>
          <a:r>
            <a:rPr lang="ja-JP" altLang="ja-JP" sz="1100" b="0" i="0" baseline="0">
              <a:solidFill>
                <a:schemeClr val="dk1"/>
              </a:solidFill>
              <a:effectLst/>
              <a:latin typeface="+mn-ea"/>
              <a:ea typeface="+mn-ea"/>
              <a:cs typeface="+mn-cs"/>
            </a:rPr>
            <a:t>億円）などにより、公債費の削減、当比率の改善に努めてきた。その結果、当数値（３ヶ年平均）は平成</a:t>
          </a:r>
          <a:r>
            <a:rPr lang="en-US" altLang="ja-JP" sz="1100" b="0" i="0" baseline="0">
              <a:solidFill>
                <a:schemeClr val="dk1"/>
              </a:solidFill>
              <a:effectLst/>
              <a:latin typeface="+mn-ea"/>
              <a:ea typeface="+mn-ea"/>
              <a:cs typeface="+mn-cs"/>
            </a:rPr>
            <a:t>21</a:t>
          </a:r>
          <a:r>
            <a:rPr lang="ja-JP" altLang="ja-JP" sz="1100" b="0" i="0" baseline="0">
              <a:solidFill>
                <a:schemeClr val="dk1"/>
              </a:solidFill>
              <a:effectLst/>
              <a:latin typeface="+mn-ea"/>
              <a:ea typeface="+mn-ea"/>
              <a:cs typeface="+mn-cs"/>
            </a:rPr>
            <a:t>年度以降、改善傾向にある。単年度</a:t>
          </a:r>
          <a:r>
            <a:rPr lang="ja-JP" altLang="en-US" sz="1100" b="0" i="0" baseline="0">
              <a:solidFill>
                <a:schemeClr val="dk1"/>
              </a:solidFill>
              <a:effectLst/>
              <a:latin typeface="+mn-ea"/>
              <a:ea typeface="+mn-ea"/>
              <a:cs typeface="+mn-cs"/>
            </a:rPr>
            <a:t>の</a:t>
          </a:r>
          <a:r>
            <a:rPr lang="ja-JP" altLang="ja-JP" sz="1100" b="0" i="0" baseline="0">
              <a:solidFill>
                <a:schemeClr val="dk1"/>
              </a:solidFill>
              <a:effectLst/>
              <a:latin typeface="+mn-ea"/>
              <a:ea typeface="+mn-ea"/>
              <a:cs typeface="+mn-cs"/>
            </a:rPr>
            <a:t>数値では、平成</a:t>
          </a:r>
          <a:r>
            <a:rPr lang="en-US" altLang="ja-JP" sz="1100" b="0" i="0" baseline="0">
              <a:solidFill>
                <a:schemeClr val="dk1"/>
              </a:solidFill>
              <a:effectLst/>
              <a:latin typeface="+mn-ea"/>
              <a:ea typeface="+mn-ea"/>
              <a:cs typeface="+mn-cs"/>
            </a:rPr>
            <a:t>20</a:t>
          </a:r>
          <a:r>
            <a:rPr lang="ja-JP" altLang="ja-JP" sz="1100" b="0" i="0" baseline="0">
              <a:solidFill>
                <a:schemeClr val="dk1"/>
              </a:solidFill>
              <a:effectLst/>
              <a:latin typeface="+mn-ea"/>
              <a:ea typeface="+mn-ea"/>
              <a:cs typeface="+mn-cs"/>
            </a:rPr>
            <a:t>年度退職手当債等の元金償還が始まったことなどから平成</a:t>
          </a:r>
          <a:r>
            <a:rPr lang="en-US" altLang="ja-JP" sz="1100" b="0" i="0" baseline="0">
              <a:solidFill>
                <a:schemeClr val="dk1"/>
              </a:solidFill>
              <a:effectLst/>
              <a:latin typeface="+mn-ea"/>
              <a:ea typeface="+mn-ea"/>
              <a:cs typeface="+mn-cs"/>
            </a:rPr>
            <a:t>23</a:t>
          </a:r>
          <a:r>
            <a:rPr lang="ja-JP" altLang="ja-JP" sz="1100" b="0" i="0" baseline="0">
              <a:solidFill>
                <a:schemeClr val="dk1"/>
              </a:solidFill>
              <a:effectLst/>
              <a:latin typeface="+mn-ea"/>
              <a:ea typeface="+mn-ea"/>
              <a:cs typeface="+mn-cs"/>
            </a:rPr>
            <a:t>年度</a:t>
          </a:r>
          <a:r>
            <a:rPr lang="ja-JP" altLang="en-US" sz="1100" b="0" i="0" baseline="0">
              <a:solidFill>
                <a:schemeClr val="dk1"/>
              </a:solidFill>
              <a:effectLst/>
              <a:latin typeface="+mn-ea"/>
              <a:ea typeface="+mn-ea"/>
              <a:cs typeface="+mn-cs"/>
            </a:rPr>
            <a:t>に</a:t>
          </a:r>
          <a:r>
            <a:rPr lang="en-US" altLang="ja-JP" sz="1100" b="0" i="0" baseline="0">
              <a:solidFill>
                <a:schemeClr val="dk1"/>
              </a:solidFill>
              <a:effectLst/>
              <a:latin typeface="+mn-ea"/>
              <a:ea typeface="+mn-ea"/>
              <a:cs typeface="+mn-cs"/>
            </a:rPr>
            <a:t>18.2</a:t>
          </a:r>
          <a:r>
            <a:rPr lang="ja-JP" altLang="en-US" sz="1100" b="0" i="0" baseline="0">
              <a:solidFill>
                <a:schemeClr val="dk1"/>
              </a:solidFill>
              <a:effectLst/>
              <a:latin typeface="+mn-ea"/>
              <a:ea typeface="+mn-ea"/>
              <a:cs typeface="+mn-cs"/>
            </a:rPr>
            <a:t>％（前年度比＋</a:t>
          </a:r>
          <a:r>
            <a:rPr lang="en-US" altLang="ja-JP" sz="1100" b="0" i="0" baseline="0">
              <a:solidFill>
                <a:schemeClr val="dk1"/>
              </a:solidFill>
              <a:effectLst/>
              <a:latin typeface="+mn-ea"/>
              <a:ea typeface="+mn-ea"/>
              <a:cs typeface="+mn-cs"/>
            </a:rPr>
            <a:t>3.4</a:t>
          </a:r>
          <a:r>
            <a:rPr lang="ja-JP" altLang="en-US" sz="1100" b="0" i="0" baseline="0">
              <a:solidFill>
                <a:schemeClr val="dk1"/>
              </a:solidFill>
              <a:effectLst/>
              <a:latin typeface="+mn-ea"/>
              <a:ea typeface="+mn-ea"/>
              <a:cs typeface="+mn-cs"/>
            </a:rPr>
            <a:t>ポイント</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と一旦増加したが</a:t>
          </a:r>
          <a:r>
            <a:rPr lang="ja-JP" altLang="ja-JP" sz="1100" b="0" i="0" baseline="0">
              <a:solidFill>
                <a:schemeClr val="dk1"/>
              </a:solidFill>
              <a:effectLst/>
              <a:latin typeface="+mn-ea"/>
              <a:ea typeface="+mn-ea"/>
              <a:cs typeface="+mn-cs"/>
            </a:rPr>
            <a:t>、一般会計公債費の減少等により</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24</a:t>
          </a:r>
          <a:r>
            <a:rPr lang="ja-JP" altLang="en-US" sz="1100" b="0" i="0" baseline="0">
              <a:solidFill>
                <a:schemeClr val="dk1"/>
              </a:solidFill>
              <a:effectLst/>
              <a:latin typeface="+mn-ea"/>
              <a:ea typeface="+mn-ea"/>
              <a:cs typeface="+mn-cs"/>
            </a:rPr>
            <a:t>年度</a:t>
          </a:r>
          <a:r>
            <a:rPr lang="en-US" altLang="ja-JP" sz="1100" b="0" i="0" baseline="0">
              <a:solidFill>
                <a:schemeClr val="dk1"/>
              </a:solidFill>
              <a:effectLst/>
              <a:latin typeface="+mn-ea"/>
              <a:ea typeface="+mn-ea"/>
              <a:cs typeface="+mn-cs"/>
            </a:rPr>
            <a:t>16.5</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25</a:t>
          </a:r>
          <a:r>
            <a:rPr lang="ja-JP" altLang="en-US" sz="1100" b="0" i="0" baseline="0">
              <a:solidFill>
                <a:schemeClr val="dk1"/>
              </a:solidFill>
              <a:effectLst/>
              <a:latin typeface="+mn-ea"/>
              <a:ea typeface="+mn-ea"/>
              <a:cs typeface="+mn-cs"/>
            </a:rPr>
            <a:t>年度</a:t>
          </a:r>
          <a:r>
            <a:rPr lang="en-US" altLang="ja-JP" sz="1100" b="0" i="0" baseline="0">
              <a:solidFill>
                <a:schemeClr val="dk1"/>
              </a:solidFill>
              <a:effectLst/>
              <a:latin typeface="+mn-ea"/>
              <a:ea typeface="+mn-ea"/>
              <a:cs typeface="+mn-cs"/>
            </a:rPr>
            <a:t>15.1</a:t>
          </a:r>
          <a:r>
            <a:rPr lang="ja-JP" altLang="en-US" sz="1100" b="0" i="0" baseline="0">
              <a:solidFill>
                <a:schemeClr val="dk1"/>
              </a:solidFill>
              <a:effectLst/>
              <a:latin typeface="+mn-ea"/>
              <a:ea typeface="+mn-ea"/>
              <a:cs typeface="+mn-cs"/>
            </a:rPr>
            <a:t>％と連続して</a:t>
          </a:r>
          <a:r>
            <a:rPr lang="ja-JP" altLang="ja-JP" sz="1100" b="0" i="0" baseline="0">
              <a:solidFill>
                <a:schemeClr val="dk1"/>
              </a:solidFill>
              <a:effectLst/>
              <a:latin typeface="+mn-ea"/>
              <a:ea typeface="+mn-ea"/>
              <a:cs typeface="+mn-cs"/>
            </a:rPr>
            <a:t>改善し</a:t>
          </a:r>
          <a:r>
            <a:rPr lang="ja-JP" altLang="en-US" sz="1100" b="0" i="0" baseline="0">
              <a:solidFill>
                <a:schemeClr val="dk1"/>
              </a:solidFill>
              <a:effectLst/>
              <a:latin typeface="+mn-ea"/>
              <a:ea typeface="+mn-ea"/>
              <a:cs typeface="+mn-cs"/>
            </a:rPr>
            <a:t>ている。しかし</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依然として</a:t>
          </a:r>
          <a:r>
            <a:rPr lang="ja-JP" altLang="ja-JP" sz="1100" b="0" i="0" baseline="0">
              <a:solidFill>
                <a:schemeClr val="dk1"/>
              </a:solidFill>
              <a:effectLst/>
              <a:latin typeface="+mn-ea"/>
              <a:ea typeface="+mn-ea"/>
              <a:cs typeface="+mn-cs"/>
            </a:rPr>
            <a:t>高いレベルにあ</a:t>
          </a:r>
          <a:r>
            <a:rPr lang="ja-JP" altLang="en-US" sz="1100" b="0" i="0" baseline="0">
              <a:solidFill>
                <a:schemeClr val="dk1"/>
              </a:solidFill>
              <a:effectLst/>
              <a:latin typeface="+mn-ea"/>
              <a:ea typeface="+mn-ea"/>
              <a:cs typeface="+mn-cs"/>
            </a:rPr>
            <a:t>り、</a:t>
          </a:r>
          <a:r>
            <a:rPr lang="ja-JP" altLang="ja-JP" sz="1100" b="0" i="0" baseline="0">
              <a:solidFill>
                <a:schemeClr val="dk1"/>
              </a:solidFill>
              <a:effectLst/>
              <a:latin typeface="+mn-ea"/>
              <a:ea typeface="+mn-ea"/>
              <a:cs typeface="+mn-cs"/>
            </a:rPr>
            <a:t>今後も、新規事業等の選択と集中、計画的な行財政運営</a:t>
          </a:r>
          <a:r>
            <a:rPr lang="ja-JP" altLang="en-US" sz="1100" b="0" i="0" baseline="0">
              <a:solidFill>
                <a:schemeClr val="dk1"/>
              </a:solidFill>
              <a:effectLst/>
              <a:latin typeface="+mn-ea"/>
              <a:ea typeface="+mn-ea"/>
              <a:cs typeface="+mn-cs"/>
            </a:rPr>
            <a:t>、有利な財源の活用</a:t>
          </a:r>
          <a:r>
            <a:rPr lang="ja-JP" altLang="ja-JP" sz="1100" b="0" i="0" baseline="0">
              <a:solidFill>
                <a:schemeClr val="dk1"/>
              </a:solidFill>
              <a:effectLst/>
              <a:latin typeface="+mn-ea"/>
              <a:ea typeface="+mn-ea"/>
              <a:cs typeface="+mn-cs"/>
            </a:rPr>
            <a:t>等により</a:t>
          </a:r>
          <a:r>
            <a:rPr lang="ja-JP" altLang="en-US" sz="1100" b="0" i="0" baseline="0">
              <a:solidFill>
                <a:schemeClr val="dk1"/>
              </a:solidFill>
              <a:effectLst/>
              <a:latin typeface="+mn-ea"/>
              <a:ea typeface="+mn-ea"/>
              <a:cs typeface="+mn-cs"/>
            </a:rPr>
            <a:t>実質的な公債費</a:t>
          </a:r>
          <a:r>
            <a:rPr lang="ja-JP" altLang="ja-JP" sz="1100" b="0" i="0" baseline="0">
              <a:solidFill>
                <a:schemeClr val="dk1"/>
              </a:solidFill>
              <a:effectLst/>
              <a:latin typeface="+mn-ea"/>
              <a:ea typeface="+mn-ea"/>
              <a:cs typeface="+mn-cs"/>
            </a:rPr>
            <a:t>の削減・抑制を図り、当比率の改善に努める。</a:t>
          </a:r>
          <a:endParaRPr lang="ja-JP" altLang="ja-JP" sz="14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1996</xdr:rowOff>
    </xdr:from>
    <xdr:to>
      <xdr:col>24</xdr:col>
      <xdr:colOff>558800</xdr:colOff>
      <xdr:row>39</xdr:row>
      <xdr:rowOff>5443</xdr:rowOff>
    </xdr:to>
    <xdr:cxnSp macro="">
      <xdr:nvCxnSpPr>
        <xdr:cNvPr id="386" name="直線コネクタ 385"/>
        <xdr:cNvCxnSpPr/>
      </xdr:nvCxnSpPr>
      <xdr:spPr>
        <a:xfrm>
          <a:off x="16179800" y="668854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169999</xdr:rowOff>
    </xdr:from>
    <xdr:to>
      <xdr:col>23</xdr:col>
      <xdr:colOff>406400</xdr:colOff>
      <xdr:row>39</xdr:row>
      <xdr:rowOff>1996</xdr:rowOff>
    </xdr:to>
    <xdr:cxnSp macro="">
      <xdr:nvCxnSpPr>
        <xdr:cNvPr id="389" name="直線コネクタ 388"/>
        <xdr:cNvCxnSpPr/>
      </xdr:nvCxnSpPr>
      <xdr:spPr>
        <a:xfrm>
          <a:off x="15290800" y="668509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169999</xdr:rowOff>
    </xdr:from>
    <xdr:to>
      <xdr:col>22</xdr:col>
      <xdr:colOff>203200</xdr:colOff>
      <xdr:row>39</xdr:row>
      <xdr:rowOff>22678</xdr:rowOff>
    </xdr:to>
    <xdr:cxnSp macro="">
      <xdr:nvCxnSpPr>
        <xdr:cNvPr id="392" name="直線コネクタ 391"/>
        <xdr:cNvCxnSpPr/>
      </xdr:nvCxnSpPr>
      <xdr:spPr>
        <a:xfrm flipV="1">
          <a:off x="14401800" y="668509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22678</xdr:rowOff>
    </xdr:from>
    <xdr:to>
      <xdr:col>21</xdr:col>
      <xdr:colOff>0</xdr:colOff>
      <xdr:row>39</xdr:row>
      <xdr:rowOff>88174</xdr:rowOff>
    </xdr:to>
    <xdr:cxnSp macro="">
      <xdr:nvCxnSpPr>
        <xdr:cNvPr id="395" name="直線コネクタ 394"/>
        <xdr:cNvCxnSpPr/>
      </xdr:nvCxnSpPr>
      <xdr:spPr>
        <a:xfrm flipV="1">
          <a:off x="13512800" y="6709228"/>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126093</xdr:rowOff>
    </xdr:from>
    <xdr:to>
      <xdr:col>24</xdr:col>
      <xdr:colOff>609600</xdr:colOff>
      <xdr:row>39</xdr:row>
      <xdr:rowOff>56243</xdr:rowOff>
    </xdr:to>
    <xdr:sp macro="" textlink="">
      <xdr:nvSpPr>
        <xdr:cNvPr id="405" name="円/楕円 404"/>
        <xdr:cNvSpPr/>
      </xdr:nvSpPr>
      <xdr:spPr>
        <a:xfrm>
          <a:off x="169672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98170</xdr:rowOff>
    </xdr:from>
    <xdr:ext cx="762000" cy="259045"/>
    <xdr:sp macro="" textlink="">
      <xdr:nvSpPr>
        <xdr:cNvPr id="406" name="公債費負担の状況該当値テキスト"/>
        <xdr:cNvSpPr txBox="1"/>
      </xdr:nvSpPr>
      <xdr:spPr>
        <a:xfrm>
          <a:off x="17106900" y="661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122646</xdr:rowOff>
    </xdr:from>
    <xdr:to>
      <xdr:col>23</xdr:col>
      <xdr:colOff>457200</xdr:colOff>
      <xdr:row>39</xdr:row>
      <xdr:rowOff>52796</xdr:rowOff>
    </xdr:to>
    <xdr:sp macro="" textlink="">
      <xdr:nvSpPr>
        <xdr:cNvPr id="407" name="円/楕円 406"/>
        <xdr:cNvSpPr/>
      </xdr:nvSpPr>
      <xdr:spPr>
        <a:xfrm>
          <a:off x="16129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37573</xdr:rowOff>
    </xdr:from>
    <xdr:ext cx="736600" cy="259045"/>
    <xdr:sp macro="" textlink="">
      <xdr:nvSpPr>
        <xdr:cNvPr id="408" name="テキスト ボックス 407"/>
        <xdr:cNvSpPr txBox="1"/>
      </xdr:nvSpPr>
      <xdr:spPr>
        <a:xfrm>
          <a:off x="15798800" y="672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119199</xdr:rowOff>
    </xdr:from>
    <xdr:to>
      <xdr:col>22</xdr:col>
      <xdr:colOff>254000</xdr:colOff>
      <xdr:row>39</xdr:row>
      <xdr:rowOff>49349</xdr:rowOff>
    </xdr:to>
    <xdr:sp macro="" textlink="">
      <xdr:nvSpPr>
        <xdr:cNvPr id="409" name="円/楕円 408"/>
        <xdr:cNvSpPr/>
      </xdr:nvSpPr>
      <xdr:spPr>
        <a:xfrm>
          <a:off x="15240000" y="663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34126</xdr:rowOff>
    </xdr:from>
    <xdr:ext cx="762000" cy="259045"/>
    <xdr:sp macro="" textlink="">
      <xdr:nvSpPr>
        <xdr:cNvPr id="410" name="テキスト ボックス 409"/>
        <xdr:cNvSpPr txBox="1"/>
      </xdr:nvSpPr>
      <xdr:spPr>
        <a:xfrm>
          <a:off x="14909800" y="672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143328</xdr:rowOff>
    </xdr:from>
    <xdr:to>
      <xdr:col>21</xdr:col>
      <xdr:colOff>50800</xdr:colOff>
      <xdr:row>39</xdr:row>
      <xdr:rowOff>73478</xdr:rowOff>
    </xdr:to>
    <xdr:sp macro="" textlink="">
      <xdr:nvSpPr>
        <xdr:cNvPr id="411" name="円/楕円 410"/>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58255</xdr:rowOff>
    </xdr:from>
    <xdr:ext cx="762000" cy="259045"/>
    <xdr:sp macro="" textlink="">
      <xdr:nvSpPr>
        <xdr:cNvPr id="412" name="テキスト ボックス 411"/>
        <xdr:cNvSpPr txBox="1"/>
      </xdr:nvSpPr>
      <xdr:spPr>
        <a:xfrm>
          <a:off x="14020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37374</xdr:rowOff>
    </xdr:from>
    <xdr:to>
      <xdr:col>19</xdr:col>
      <xdr:colOff>533400</xdr:colOff>
      <xdr:row>39</xdr:row>
      <xdr:rowOff>138974</xdr:rowOff>
    </xdr:to>
    <xdr:sp macro="" textlink="">
      <xdr:nvSpPr>
        <xdr:cNvPr id="413" name="円/楕円 412"/>
        <xdr:cNvSpPr/>
      </xdr:nvSpPr>
      <xdr:spPr>
        <a:xfrm>
          <a:off x="13462000" y="67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123751</xdr:rowOff>
    </xdr:from>
    <xdr:ext cx="762000" cy="259045"/>
    <xdr:sp macro="" textlink="">
      <xdr:nvSpPr>
        <xdr:cNvPr id="414" name="テキスト ボックス 413"/>
        <xdr:cNvSpPr txBox="1"/>
      </xdr:nvSpPr>
      <xdr:spPr>
        <a:xfrm>
          <a:off x="13131800" y="681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従来から財政規模に比べ普通建設事業が多く、その財源を市債発行に頼っていたことや、市村合併に伴う市債残高の増加、下水道事業等企業会計の市債</a:t>
          </a:r>
          <a:r>
            <a:rPr lang="ja-JP" altLang="en-US" sz="1100" b="0" i="0" baseline="0">
              <a:solidFill>
                <a:schemeClr val="dk1"/>
              </a:solidFill>
              <a:effectLst/>
              <a:latin typeface="+mn-ea"/>
              <a:ea typeface="+mn-ea"/>
              <a:cs typeface="+mn-cs"/>
            </a:rPr>
            <a:t>償還</a:t>
          </a:r>
          <a:r>
            <a:rPr lang="ja-JP" altLang="ja-JP" sz="1100" b="0" i="0" baseline="0">
              <a:solidFill>
                <a:schemeClr val="dk1"/>
              </a:solidFill>
              <a:effectLst/>
              <a:latin typeface="+mn-ea"/>
              <a:ea typeface="+mn-ea"/>
              <a:cs typeface="+mn-cs"/>
            </a:rPr>
            <a:t>に対する負担見込額や土地開発公社の負債が</a:t>
          </a:r>
          <a:r>
            <a:rPr lang="ja-JP" altLang="en-US" sz="1100" b="0" i="0" baseline="0">
              <a:solidFill>
                <a:schemeClr val="dk1"/>
              </a:solidFill>
              <a:effectLst/>
              <a:latin typeface="+mn-ea"/>
              <a:ea typeface="+mn-ea"/>
              <a:cs typeface="+mn-cs"/>
            </a:rPr>
            <a:t>大であること</a:t>
          </a:r>
          <a:r>
            <a:rPr lang="ja-JP" altLang="ja-JP" sz="1100" b="0" i="0" baseline="0">
              <a:solidFill>
                <a:schemeClr val="dk1"/>
              </a:solidFill>
              <a:effectLst/>
              <a:latin typeface="+mn-ea"/>
              <a:ea typeface="+mn-ea"/>
              <a:cs typeface="+mn-cs"/>
            </a:rPr>
            <a:t>などが要因で類似団体平均</a:t>
          </a:r>
          <a:r>
            <a:rPr lang="ja-JP" altLang="en-US" sz="1100" b="0" i="0" baseline="0">
              <a:solidFill>
                <a:schemeClr val="dk1"/>
              </a:solidFill>
              <a:effectLst/>
              <a:latin typeface="+mn-ea"/>
              <a:ea typeface="+mn-ea"/>
              <a:cs typeface="+mn-cs"/>
            </a:rPr>
            <a:t>に</a:t>
          </a:r>
          <a:r>
            <a:rPr lang="ja-JP" altLang="ja-JP" sz="1100" b="0" i="0" baseline="0">
              <a:solidFill>
                <a:schemeClr val="dk1"/>
              </a:solidFill>
              <a:effectLst/>
              <a:latin typeface="+mn-ea"/>
              <a:ea typeface="+mn-ea"/>
              <a:cs typeface="+mn-cs"/>
            </a:rPr>
            <a:t>比</a:t>
          </a:r>
          <a:r>
            <a:rPr lang="ja-JP" altLang="en-US" sz="1100" b="0" i="0" baseline="0">
              <a:solidFill>
                <a:schemeClr val="dk1"/>
              </a:solidFill>
              <a:effectLst/>
              <a:latin typeface="+mn-ea"/>
              <a:ea typeface="+mn-ea"/>
              <a:cs typeface="+mn-cs"/>
            </a:rPr>
            <a:t>べ</a:t>
          </a:r>
          <a:r>
            <a:rPr lang="ja-JP" altLang="ja-JP" sz="1100" b="0" i="0" baseline="0">
              <a:solidFill>
                <a:schemeClr val="dk1"/>
              </a:solidFill>
              <a:effectLst/>
              <a:latin typeface="+mn-ea"/>
              <a:ea typeface="+mn-ea"/>
              <a:cs typeface="+mn-cs"/>
            </a:rPr>
            <a:t>高い数値となっている。一般会計及び特別会計の市債新規発行の抑制、土地開発公社の経営健全化計画に基づく借入金及び支払利息の縮減、</a:t>
          </a:r>
          <a:r>
            <a:rPr lang="ja-JP" altLang="en-US" sz="1100" b="0" i="0" baseline="0">
              <a:solidFill>
                <a:schemeClr val="dk1"/>
              </a:solidFill>
              <a:effectLst/>
              <a:latin typeface="+mn-ea"/>
              <a:ea typeface="+mn-ea"/>
              <a:cs typeface="+mn-cs"/>
            </a:rPr>
            <a:t>また</a:t>
          </a:r>
          <a:r>
            <a:rPr lang="ja-JP" altLang="ja-JP" sz="1100" b="0" i="0" baseline="0">
              <a:solidFill>
                <a:schemeClr val="dk1"/>
              </a:solidFill>
              <a:effectLst/>
              <a:latin typeface="+mn-ea"/>
              <a:ea typeface="+mn-ea"/>
              <a:cs typeface="+mn-cs"/>
            </a:rPr>
            <a:t>職員数削減に努めた結果、平成</a:t>
          </a:r>
          <a:r>
            <a:rPr lang="en-US" altLang="ja-JP" sz="1100" b="0" i="0" baseline="0">
              <a:solidFill>
                <a:schemeClr val="dk1"/>
              </a:solidFill>
              <a:effectLst/>
              <a:latin typeface="+mn-ea"/>
              <a:ea typeface="+mn-ea"/>
              <a:cs typeface="+mn-cs"/>
            </a:rPr>
            <a:t>21</a:t>
          </a:r>
          <a:r>
            <a:rPr lang="ja-JP" altLang="ja-JP" sz="1100" b="0" i="0" baseline="0">
              <a:solidFill>
                <a:schemeClr val="dk1"/>
              </a:solidFill>
              <a:effectLst/>
              <a:latin typeface="+mn-ea"/>
              <a:ea typeface="+mn-ea"/>
              <a:cs typeface="+mn-cs"/>
            </a:rPr>
            <a:t>年度以降</a:t>
          </a:r>
          <a:r>
            <a:rPr lang="ja-JP" altLang="en-US" sz="1100" b="0" i="0" baseline="0">
              <a:solidFill>
                <a:schemeClr val="dk1"/>
              </a:solidFill>
              <a:effectLst/>
              <a:latin typeface="+mn-ea"/>
              <a:ea typeface="+mn-ea"/>
              <a:cs typeface="+mn-cs"/>
            </a:rPr>
            <a:t>継続的に改善している。</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25</a:t>
          </a:r>
          <a:r>
            <a:rPr lang="ja-JP" altLang="ja-JP" sz="1100" b="0" i="0" baseline="0">
              <a:solidFill>
                <a:schemeClr val="dk1"/>
              </a:solidFill>
              <a:effectLst/>
              <a:latin typeface="+mn-ea"/>
              <a:ea typeface="+mn-ea"/>
              <a:cs typeface="+mn-cs"/>
            </a:rPr>
            <a:t>年度は、市債残高の減少、将来負担に充当可能な基金の増加等により前年度に比べ</a:t>
          </a:r>
          <a:r>
            <a:rPr lang="en-US" altLang="ja-JP" sz="1100" b="0" i="0" baseline="0">
              <a:solidFill>
                <a:schemeClr val="dk1"/>
              </a:solidFill>
              <a:effectLst/>
              <a:latin typeface="+mn-ea"/>
              <a:ea typeface="+mn-ea"/>
              <a:cs typeface="+mn-cs"/>
            </a:rPr>
            <a:t>2</a:t>
          </a:r>
          <a:r>
            <a:rPr lang="ja-JP" altLang="ja-JP" sz="1100" b="0" i="0" baseline="0">
              <a:solidFill>
                <a:schemeClr val="dk1"/>
              </a:solidFill>
              <a:effectLst/>
              <a:latin typeface="+mn-ea"/>
              <a:ea typeface="+mn-ea"/>
              <a:cs typeface="+mn-cs"/>
            </a:rPr>
            <a:t>ポイント改善したが、依然として類似団体平均と大差がある。今後も、新規事業等の厳しい選択と集中、計画的</a:t>
          </a:r>
          <a:r>
            <a:rPr lang="ja-JP" altLang="en-US" sz="1100" b="0" i="0" baseline="0">
              <a:solidFill>
                <a:schemeClr val="dk1"/>
              </a:solidFill>
              <a:effectLst/>
              <a:latin typeface="+mn-ea"/>
              <a:ea typeface="+mn-ea"/>
              <a:cs typeface="+mn-cs"/>
            </a:rPr>
            <a:t>かつ効率的</a:t>
          </a:r>
          <a:r>
            <a:rPr lang="ja-JP" altLang="ja-JP" sz="1100" b="0" i="0" baseline="0">
              <a:solidFill>
                <a:schemeClr val="dk1"/>
              </a:solidFill>
              <a:effectLst/>
              <a:latin typeface="+mn-ea"/>
              <a:ea typeface="+mn-ea"/>
              <a:cs typeface="+mn-cs"/>
            </a:rPr>
            <a:t>な行財政運営等により負債の削減・抑制に努め、後世への負担の軽減を図る。</a:t>
          </a:r>
          <a:endParaRPr lang="ja-JP" altLang="ja-JP" sz="14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70781</xdr:rowOff>
    </xdr:from>
    <xdr:to>
      <xdr:col>24</xdr:col>
      <xdr:colOff>558800</xdr:colOff>
      <xdr:row>15</xdr:row>
      <xdr:rowOff>74803</xdr:rowOff>
    </xdr:to>
    <xdr:cxnSp macro="">
      <xdr:nvCxnSpPr>
        <xdr:cNvPr id="448" name="直線コネクタ 447"/>
        <xdr:cNvCxnSpPr/>
      </xdr:nvCxnSpPr>
      <xdr:spPr>
        <a:xfrm flipV="1">
          <a:off x="16179800" y="2642531"/>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74803</xdr:rowOff>
    </xdr:from>
    <xdr:to>
      <xdr:col>23</xdr:col>
      <xdr:colOff>406400</xdr:colOff>
      <xdr:row>15</xdr:row>
      <xdr:rowOff>125476</xdr:rowOff>
    </xdr:to>
    <xdr:cxnSp macro="">
      <xdr:nvCxnSpPr>
        <xdr:cNvPr id="451" name="直線コネクタ 450"/>
        <xdr:cNvCxnSpPr/>
      </xdr:nvCxnSpPr>
      <xdr:spPr>
        <a:xfrm flipV="1">
          <a:off x="15290800" y="264655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125476</xdr:rowOff>
    </xdr:from>
    <xdr:to>
      <xdr:col>22</xdr:col>
      <xdr:colOff>203200</xdr:colOff>
      <xdr:row>15</xdr:row>
      <xdr:rowOff>140959</xdr:rowOff>
    </xdr:to>
    <xdr:cxnSp macro="">
      <xdr:nvCxnSpPr>
        <xdr:cNvPr id="454" name="直線コネクタ 453"/>
        <xdr:cNvCxnSpPr/>
      </xdr:nvCxnSpPr>
      <xdr:spPr>
        <a:xfrm flipV="1">
          <a:off x="14401800" y="2697226"/>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140959</xdr:rowOff>
    </xdr:from>
    <xdr:to>
      <xdr:col>21</xdr:col>
      <xdr:colOff>0</xdr:colOff>
      <xdr:row>16</xdr:row>
      <xdr:rowOff>37476</xdr:rowOff>
    </xdr:to>
    <xdr:cxnSp macro="">
      <xdr:nvCxnSpPr>
        <xdr:cNvPr id="457" name="直線コネクタ 456"/>
        <xdr:cNvCxnSpPr/>
      </xdr:nvCxnSpPr>
      <xdr:spPr>
        <a:xfrm flipV="1">
          <a:off x="13512800" y="2712709"/>
          <a:ext cx="889000" cy="6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19981</xdr:rowOff>
    </xdr:from>
    <xdr:to>
      <xdr:col>24</xdr:col>
      <xdr:colOff>609600</xdr:colOff>
      <xdr:row>15</xdr:row>
      <xdr:rowOff>121581</xdr:rowOff>
    </xdr:to>
    <xdr:sp macro="" textlink="">
      <xdr:nvSpPr>
        <xdr:cNvPr id="467" name="円/楕円 466"/>
        <xdr:cNvSpPr/>
      </xdr:nvSpPr>
      <xdr:spPr>
        <a:xfrm>
          <a:off x="16967200" y="25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163508</xdr:rowOff>
    </xdr:from>
    <xdr:ext cx="762000" cy="259045"/>
    <xdr:sp macro="" textlink="">
      <xdr:nvSpPr>
        <xdr:cNvPr id="468" name="将来負担の状況該当値テキスト"/>
        <xdr:cNvSpPr txBox="1"/>
      </xdr:nvSpPr>
      <xdr:spPr>
        <a:xfrm>
          <a:off x="17106900" y="256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24003</xdr:rowOff>
    </xdr:from>
    <xdr:to>
      <xdr:col>23</xdr:col>
      <xdr:colOff>457200</xdr:colOff>
      <xdr:row>15</xdr:row>
      <xdr:rowOff>125603</xdr:rowOff>
    </xdr:to>
    <xdr:sp macro="" textlink="">
      <xdr:nvSpPr>
        <xdr:cNvPr id="469" name="円/楕円 468"/>
        <xdr:cNvSpPr/>
      </xdr:nvSpPr>
      <xdr:spPr>
        <a:xfrm>
          <a:off x="16129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110380</xdr:rowOff>
    </xdr:from>
    <xdr:ext cx="736600" cy="259045"/>
    <xdr:sp macro="" textlink="">
      <xdr:nvSpPr>
        <xdr:cNvPr id="470" name="テキスト ボックス 469"/>
        <xdr:cNvSpPr txBox="1"/>
      </xdr:nvSpPr>
      <xdr:spPr>
        <a:xfrm>
          <a:off x="15798800" y="2682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74676</xdr:rowOff>
    </xdr:from>
    <xdr:to>
      <xdr:col>22</xdr:col>
      <xdr:colOff>254000</xdr:colOff>
      <xdr:row>16</xdr:row>
      <xdr:rowOff>4826</xdr:rowOff>
    </xdr:to>
    <xdr:sp macro="" textlink="">
      <xdr:nvSpPr>
        <xdr:cNvPr id="471" name="円/楕円 470"/>
        <xdr:cNvSpPr/>
      </xdr:nvSpPr>
      <xdr:spPr>
        <a:xfrm>
          <a:off x="15240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161053</xdr:rowOff>
    </xdr:from>
    <xdr:ext cx="762000" cy="259045"/>
    <xdr:sp macro="" textlink="">
      <xdr:nvSpPr>
        <xdr:cNvPr id="472" name="テキスト ボックス 471"/>
        <xdr:cNvSpPr txBox="1"/>
      </xdr:nvSpPr>
      <xdr:spPr>
        <a:xfrm>
          <a:off x="14909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90159</xdr:rowOff>
    </xdr:from>
    <xdr:to>
      <xdr:col>21</xdr:col>
      <xdr:colOff>50800</xdr:colOff>
      <xdr:row>16</xdr:row>
      <xdr:rowOff>20309</xdr:rowOff>
    </xdr:to>
    <xdr:sp macro="" textlink="">
      <xdr:nvSpPr>
        <xdr:cNvPr id="473" name="円/楕円 472"/>
        <xdr:cNvSpPr/>
      </xdr:nvSpPr>
      <xdr:spPr>
        <a:xfrm>
          <a:off x="14351000" y="26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5086</xdr:rowOff>
    </xdr:from>
    <xdr:ext cx="762000" cy="259045"/>
    <xdr:sp macro="" textlink="">
      <xdr:nvSpPr>
        <xdr:cNvPr id="474" name="テキスト ボックス 473"/>
        <xdr:cNvSpPr txBox="1"/>
      </xdr:nvSpPr>
      <xdr:spPr>
        <a:xfrm>
          <a:off x="14020800" y="27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158126</xdr:rowOff>
    </xdr:from>
    <xdr:to>
      <xdr:col>19</xdr:col>
      <xdr:colOff>533400</xdr:colOff>
      <xdr:row>16</xdr:row>
      <xdr:rowOff>88276</xdr:rowOff>
    </xdr:to>
    <xdr:sp macro="" textlink="">
      <xdr:nvSpPr>
        <xdr:cNvPr id="475" name="円/楕円 474"/>
        <xdr:cNvSpPr/>
      </xdr:nvSpPr>
      <xdr:spPr>
        <a:xfrm>
          <a:off x="13462000" y="27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73053</xdr:rowOff>
    </xdr:from>
    <xdr:ext cx="762000" cy="259045"/>
    <xdr:sp macro="" textlink="">
      <xdr:nvSpPr>
        <xdr:cNvPr id="476" name="テキスト ボックス 475"/>
        <xdr:cNvSpPr txBox="1"/>
      </xdr:nvSpPr>
      <xdr:spPr>
        <a:xfrm>
          <a:off x="13131800" y="281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奈良県五條市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33,806
33,599
292.05
19,758,417
18,829,189
592,533
11,328,066
24,976,953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135.2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平成</a:t>
          </a:r>
          <a:r>
            <a:rPr lang="en-US" altLang="ja-JP" sz="1100" b="0" i="0" baseline="0">
              <a:solidFill>
                <a:schemeClr val="dk1"/>
              </a:solidFill>
              <a:effectLst/>
              <a:latin typeface="+mn-ea"/>
              <a:ea typeface="+mn-ea"/>
              <a:cs typeface="+mn-cs"/>
            </a:rPr>
            <a:t>17</a:t>
          </a:r>
          <a:r>
            <a:rPr lang="ja-JP" altLang="ja-JP" sz="1100" b="0" i="0" baseline="0">
              <a:solidFill>
                <a:schemeClr val="dk1"/>
              </a:solidFill>
              <a:effectLst/>
              <a:latin typeface="+mn-ea"/>
              <a:ea typeface="+mn-ea"/>
              <a:cs typeface="+mn-cs"/>
            </a:rPr>
            <a:t>年</a:t>
          </a:r>
          <a:r>
            <a:rPr lang="en-US" altLang="ja-JP" sz="1100" b="0" i="0" baseline="0">
              <a:solidFill>
                <a:schemeClr val="dk1"/>
              </a:solidFill>
              <a:effectLst/>
              <a:latin typeface="+mn-ea"/>
              <a:ea typeface="+mn-ea"/>
              <a:cs typeface="+mn-cs"/>
            </a:rPr>
            <a:t>9</a:t>
          </a:r>
          <a:r>
            <a:rPr lang="ja-JP" altLang="ja-JP" sz="1100" b="0" i="0" baseline="0">
              <a:solidFill>
                <a:schemeClr val="dk1"/>
              </a:solidFill>
              <a:effectLst/>
              <a:latin typeface="+mn-ea"/>
              <a:ea typeface="+mn-ea"/>
              <a:cs typeface="+mn-cs"/>
            </a:rPr>
            <a:t>月の市村合併による職員数の大幅な増加などが要因となり、</a:t>
          </a:r>
          <a:r>
            <a:rPr lang="ja-JP" altLang="en-US" sz="1100" b="0" i="0" baseline="0">
              <a:solidFill>
                <a:schemeClr val="dk1"/>
              </a:solidFill>
              <a:effectLst/>
              <a:latin typeface="+mn-ea"/>
              <a:ea typeface="+mn-ea"/>
              <a:cs typeface="+mn-cs"/>
            </a:rPr>
            <a:t>当</a:t>
          </a:r>
          <a:r>
            <a:rPr lang="ja-JP" altLang="ja-JP" sz="1100" b="0" i="0" baseline="0">
              <a:solidFill>
                <a:schemeClr val="dk1"/>
              </a:solidFill>
              <a:effectLst/>
              <a:latin typeface="+mn-ea"/>
              <a:ea typeface="+mn-ea"/>
              <a:cs typeface="+mn-cs"/>
            </a:rPr>
            <a:t>比率は類似団体平均に比べ大きく上回っていた。そのため、人件費の削減を財政健全化の柱の一つと位置づけ、早期退職制度の活用や新規採用抑制などにより、職員数の削減を図ってきた。その結果、平成</a:t>
          </a:r>
          <a:r>
            <a:rPr lang="en-US" altLang="ja-JP" sz="1100" b="0" i="0" baseline="0">
              <a:solidFill>
                <a:schemeClr val="dk1"/>
              </a:solidFill>
              <a:effectLst/>
              <a:latin typeface="+mn-ea"/>
              <a:ea typeface="+mn-ea"/>
              <a:cs typeface="+mn-cs"/>
            </a:rPr>
            <a:t>21</a:t>
          </a:r>
          <a:r>
            <a:rPr lang="ja-JP" altLang="ja-JP" sz="1100" b="0" i="0" baseline="0">
              <a:solidFill>
                <a:schemeClr val="dk1"/>
              </a:solidFill>
              <a:effectLst/>
              <a:latin typeface="+mn-ea"/>
              <a:ea typeface="+mn-ea"/>
              <a:cs typeface="+mn-cs"/>
            </a:rPr>
            <a:t>年度に大幅に改善、同年度以降、</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24</a:t>
          </a:r>
          <a:r>
            <a:rPr lang="ja-JP" altLang="en-US" sz="1100" b="0" i="0" baseline="0">
              <a:solidFill>
                <a:schemeClr val="dk1"/>
              </a:solidFill>
              <a:effectLst/>
              <a:latin typeface="+mn-ea"/>
              <a:ea typeface="+mn-ea"/>
              <a:cs typeface="+mn-cs"/>
            </a:rPr>
            <a:t>年度まで</a:t>
          </a:r>
          <a:r>
            <a:rPr lang="ja-JP" altLang="ja-JP" sz="1100" b="0" i="0" baseline="0">
              <a:solidFill>
                <a:schemeClr val="dk1"/>
              </a:solidFill>
              <a:effectLst/>
              <a:latin typeface="+mn-ea"/>
              <a:ea typeface="+mn-ea"/>
              <a:cs typeface="+mn-cs"/>
            </a:rPr>
            <a:t>継続して類似団体平均値を下回っ</a:t>
          </a:r>
          <a:r>
            <a:rPr lang="ja-JP" altLang="en-US" sz="1100" b="0" i="0" baseline="0">
              <a:solidFill>
                <a:schemeClr val="dk1"/>
              </a:solidFill>
              <a:effectLst/>
              <a:latin typeface="+mn-ea"/>
              <a:ea typeface="+mn-ea"/>
              <a:cs typeface="+mn-cs"/>
            </a:rPr>
            <a:t>てきた</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25</a:t>
          </a:r>
          <a:r>
            <a:rPr lang="ja-JP" altLang="ja-JP" sz="1100" b="0" i="0" baseline="0">
              <a:solidFill>
                <a:schemeClr val="dk1"/>
              </a:solidFill>
              <a:effectLst/>
              <a:latin typeface="+mn-ea"/>
              <a:ea typeface="+mn-ea"/>
              <a:cs typeface="+mn-cs"/>
            </a:rPr>
            <a:t>年度は、定年退職者</a:t>
          </a:r>
          <a:r>
            <a:rPr lang="ja-JP" altLang="en-US" sz="1100" b="0" i="0" baseline="0">
              <a:solidFill>
                <a:schemeClr val="dk1"/>
              </a:solidFill>
              <a:effectLst/>
              <a:latin typeface="+mn-ea"/>
              <a:ea typeface="+mn-ea"/>
              <a:cs typeface="+mn-cs"/>
            </a:rPr>
            <a:t>数が大きく増加</a:t>
          </a:r>
          <a:r>
            <a:rPr lang="ja-JP" altLang="ja-JP" sz="1100" b="0" i="0" baseline="0">
              <a:solidFill>
                <a:schemeClr val="dk1"/>
              </a:solidFill>
              <a:effectLst/>
              <a:latin typeface="+mn-ea"/>
              <a:ea typeface="+mn-ea"/>
              <a:cs typeface="+mn-cs"/>
            </a:rPr>
            <a:t>（＋</a:t>
          </a:r>
          <a:r>
            <a:rPr lang="en-US" altLang="ja-JP" sz="1100" b="0" i="0" baseline="0">
              <a:solidFill>
                <a:schemeClr val="dk1"/>
              </a:solidFill>
              <a:effectLst/>
              <a:latin typeface="+mn-ea"/>
              <a:ea typeface="+mn-ea"/>
              <a:cs typeface="+mn-cs"/>
            </a:rPr>
            <a:t>11</a:t>
          </a:r>
          <a:r>
            <a:rPr lang="ja-JP" altLang="ja-JP" sz="1100" b="0" i="0" baseline="0">
              <a:solidFill>
                <a:schemeClr val="dk1"/>
              </a:solidFill>
              <a:effectLst/>
              <a:latin typeface="+mn-ea"/>
              <a:ea typeface="+mn-ea"/>
              <a:cs typeface="+mn-cs"/>
            </a:rPr>
            <a:t>名）</a:t>
          </a:r>
          <a:r>
            <a:rPr lang="ja-JP" altLang="en-US" sz="1100" b="0" i="0" baseline="0">
              <a:solidFill>
                <a:schemeClr val="dk1"/>
              </a:solidFill>
              <a:effectLst/>
              <a:latin typeface="+mn-ea"/>
              <a:ea typeface="+mn-ea"/>
              <a:cs typeface="+mn-cs"/>
            </a:rPr>
            <a:t>したことにより</a:t>
          </a:r>
          <a:r>
            <a:rPr lang="ja-JP" altLang="ja-JP" sz="1100" b="0" i="0" baseline="0">
              <a:solidFill>
                <a:schemeClr val="dk1"/>
              </a:solidFill>
              <a:effectLst/>
              <a:latin typeface="+mn-ea"/>
              <a:ea typeface="+mn-ea"/>
              <a:cs typeface="+mn-cs"/>
            </a:rPr>
            <a:t>人件費が増加</a:t>
          </a:r>
          <a:r>
            <a:rPr lang="ja-JP" altLang="en-US" sz="1100" b="0" i="0" baseline="0">
              <a:solidFill>
                <a:schemeClr val="dk1"/>
              </a:solidFill>
              <a:effectLst/>
              <a:latin typeface="+mn-ea"/>
              <a:ea typeface="+mn-ea"/>
              <a:cs typeface="+mn-cs"/>
            </a:rPr>
            <a:t>、前年度</a:t>
          </a:r>
          <a:r>
            <a:rPr lang="ja-JP" altLang="ja-JP" sz="1100" b="0" i="0" baseline="0">
              <a:solidFill>
                <a:schemeClr val="dk1"/>
              </a:solidFill>
              <a:effectLst/>
              <a:latin typeface="+mn-ea"/>
              <a:ea typeface="+mn-ea"/>
              <a:cs typeface="+mn-cs"/>
            </a:rPr>
            <a:t>に比べ</a:t>
          </a:r>
          <a:r>
            <a:rPr lang="en-US" altLang="ja-JP" sz="1100" b="0" i="0" baseline="0">
              <a:solidFill>
                <a:schemeClr val="dk1"/>
              </a:solidFill>
              <a:effectLst/>
              <a:latin typeface="+mn-ea"/>
              <a:ea typeface="+mn-ea"/>
              <a:cs typeface="+mn-cs"/>
            </a:rPr>
            <a:t>2.6</a:t>
          </a:r>
          <a:r>
            <a:rPr lang="ja-JP" altLang="en-US" sz="1100" b="0" i="0" baseline="0">
              <a:solidFill>
                <a:schemeClr val="dk1"/>
              </a:solidFill>
              <a:effectLst/>
              <a:latin typeface="+mn-ea"/>
              <a:ea typeface="+mn-ea"/>
              <a:cs typeface="+mn-cs"/>
            </a:rPr>
            <a:t>％上昇</a:t>
          </a:r>
          <a:r>
            <a:rPr lang="ja-JP" altLang="ja-JP" sz="1100" b="0" i="0" baseline="0">
              <a:solidFill>
                <a:schemeClr val="dk1"/>
              </a:solidFill>
              <a:effectLst/>
              <a:latin typeface="+mn-ea"/>
              <a:ea typeface="+mn-ea"/>
              <a:cs typeface="+mn-cs"/>
            </a:rPr>
            <a:t>し</a:t>
          </a:r>
          <a:r>
            <a:rPr lang="ja-JP" altLang="en-US" sz="1100" b="0" i="0" baseline="0">
              <a:solidFill>
                <a:schemeClr val="dk1"/>
              </a:solidFill>
              <a:effectLst/>
              <a:latin typeface="+mn-ea"/>
              <a:ea typeface="+mn-ea"/>
              <a:cs typeface="+mn-cs"/>
            </a:rPr>
            <a:t>、類似団体平均を</a:t>
          </a:r>
          <a:r>
            <a:rPr lang="en-US" altLang="ja-JP" sz="1100" b="0" i="0" baseline="0">
              <a:solidFill>
                <a:schemeClr val="dk1"/>
              </a:solidFill>
              <a:effectLst/>
              <a:latin typeface="+mn-ea"/>
              <a:ea typeface="+mn-ea"/>
              <a:cs typeface="+mn-cs"/>
            </a:rPr>
            <a:t>3.1</a:t>
          </a:r>
          <a:r>
            <a:rPr lang="ja-JP" altLang="en-US" sz="1100" b="0" i="0" baseline="0">
              <a:solidFill>
                <a:schemeClr val="dk1"/>
              </a:solidFill>
              <a:effectLst/>
              <a:latin typeface="+mn-ea"/>
              <a:ea typeface="+mn-ea"/>
              <a:cs typeface="+mn-cs"/>
            </a:rPr>
            <a:t>％上回っ</a:t>
          </a:r>
          <a:r>
            <a:rPr lang="ja-JP" altLang="ja-JP" sz="1100" b="0" i="0" baseline="0">
              <a:solidFill>
                <a:schemeClr val="dk1"/>
              </a:solidFill>
              <a:effectLst/>
              <a:latin typeface="+mn-ea"/>
              <a:ea typeface="+mn-ea"/>
              <a:cs typeface="+mn-cs"/>
            </a:rPr>
            <a:t>た。今後も、定員管理の計画</a:t>
          </a:r>
          <a:r>
            <a:rPr lang="ja-JP" altLang="en-US" sz="1100" b="0" i="0" baseline="0">
              <a:solidFill>
                <a:schemeClr val="dk1"/>
              </a:solidFill>
              <a:effectLst/>
              <a:latin typeface="+mn-ea"/>
              <a:ea typeface="+mn-ea"/>
              <a:cs typeface="+mn-cs"/>
            </a:rPr>
            <a:t>等</a:t>
          </a:r>
          <a:r>
            <a:rPr lang="ja-JP" altLang="ja-JP" sz="1100" b="0" i="0" baseline="0">
              <a:solidFill>
                <a:schemeClr val="dk1"/>
              </a:solidFill>
              <a:effectLst/>
              <a:latin typeface="+mn-ea"/>
              <a:ea typeface="+mn-ea"/>
              <a:cs typeface="+mn-cs"/>
            </a:rPr>
            <a:t>に基づ</a:t>
          </a:r>
          <a:r>
            <a:rPr lang="ja-JP" altLang="en-US" sz="1100" b="0" i="0" baseline="0">
              <a:solidFill>
                <a:schemeClr val="dk1"/>
              </a:solidFill>
              <a:effectLst/>
              <a:latin typeface="+mn-ea"/>
              <a:ea typeface="+mn-ea"/>
              <a:cs typeface="+mn-cs"/>
            </a:rPr>
            <a:t>く</a:t>
          </a:r>
          <a:r>
            <a:rPr lang="ja-JP" altLang="ja-JP" sz="1100" b="0" i="0" baseline="0">
              <a:solidFill>
                <a:schemeClr val="dk1"/>
              </a:solidFill>
              <a:effectLst/>
              <a:latin typeface="+mn-ea"/>
              <a:ea typeface="+mn-ea"/>
              <a:cs typeface="+mn-cs"/>
            </a:rPr>
            <a:t>職員数や給与水準の適正化、</a:t>
          </a:r>
          <a:r>
            <a:rPr lang="ja-JP" altLang="en-US" sz="1100" b="0" i="0" baseline="0">
              <a:solidFill>
                <a:schemeClr val="dk1"/>
              </a:solidFill>
              <a:effectLst/>
              <a:latin typeface="+mn-ea"/>
              <a:ea typeface="+mn-ea"/>
              <a:cs typeface="+mn-cs"/>
            </a:rPr>
            <a:t>事務事業の見直し・効率化等を進め、</a:t>
          </a:r>
          <a:r>
            <a:rPr lang="ja-JP" altLang="ja-JP" sz="1100" b="0" i="0" baseline="0">
              <a:solidFill>
                <a:schemeClr val="dk1"/>
              </a:solidFill>
              <a:effectLst/>
              <a:latin typeface="+mn-ea"/>
              <a:ea typeface="+mn-ea"/>
              <a:cs typeface="+mn-cs"/>
            </a:rPr>
            <a:t>人件費の削減</a:t>
          </a:r>
          <a:r>
            <a:rPr lang="ja-JP" altLang="en-US" sz="1100" b="0" i="0" baseline="0">
              <a:solidFill>
                <a:schemeClr val="dk1"/>
              </a:solidFill>
              <a:effectLst/>
              <a:latin typeface="+mn-ea"/>
              <a:ea typeface="+mn-ea"/>
              <a:cs typeface="+mn-cs"/>
            </a:rPr>
            <a:t>・抑制</a:t>
          </a:r>
          <a:r>
            <a:rPr lang="ja-JP" altLang="ja-JP" sz="1100" b="0" i="0" baseline="0">
              <a:solidFill>
                <a:schemeClr val="dk1"/>
              </a:solidFill>
              <a:effectLst/>
              <a:latin typeface="+mn-ea"/>
              <a:ea typeface="+mn-ea"/>
              <a:cs typeface="+mn-cs"/>
            </a:rPr>
            <a:t>に努める。</a:t>
          </a:r>
          <a:endParaRPr lang="ja-JP" altLang="ja-JP" sz="14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28702</xdr:rowOff>
    </xdr:from>
    <xdr:to>
      <xdr:col>7</xdr:col>
      <xdr:colOff>15875</xdr:colOff>
      <xdr:row>37</xdr:row>
      <xdr:rowOff>147574</xdr:rowOff>
    </xdr:to>
    <xdr:cxnSp macro="">
      <xdr:nvCxnSpPr>
        <xdr:cNvPr id="63" name="直線コネクタ 62"/>
        <xdr:cNvCxnSpPr/>
      </xdr:nvCxnSpPr>
      <xdr:spPr>
        <a:xfrm>
          <a:off x="3987800" y="63723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28702</xdr:rowOff>
    </xdr:from>
    <xdr:to>
      <xdr:col>5</xdr:col>
      <xdr:colOff>549275</xdr:colOff>
      <xdr:row>37</xdr:row>
      <xdr:rowOff>56134</xdr:rowOff>
    </xdr:to>
    <xdr:cxnSp macro="">
      <xdr:nvCxnSpPr>
        <xdr:cNvPr id="66" name="直線コネクタ 65"/>
        <xdr:cNvCxnSpPr/>
      </xdr:nvCxnSpPr>
      <xdr:spPr>
        <a:xfrm flipV="1">
          <a:off x="3098800" y="6372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145288</xdr:rowOff>
    </xdr:from>
    <xdr:to>
      <xdr:col>4</xdr:col>
      <xdr:colOff>346075</xdr:colOff>
      <xdr:row>37</xdr:row>
      <xdr:rowOff>56134</xdr:rowOff>
    </xdr:to>
    <xdr:cxnSp macro="">
      <xdr:nvCxnSpPr>
        <xdr:cNvPr id="69" name="直線コネクタ 68"/>
        <xdr:cNvCxnSpPr/>
      </xdr:nvCxnSpPr>
      <xdr:spPr>
        <a:xfrm>
          <a:off x="2209800" y="63174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145288</xdr:rowOff>
    </xdr:from>
    <xdr:to>
      <xdr:col>3</xdr:col>
      <xdr:colOff>142875</xdr:colOff>
      <xdr:row>37</xdr:row>
      <xdr:rowOff>78994</xdr:rowOff>
    </xdr:to>
    <xdr:cxnSp macro="">
      <xdr:nvCxnSpPr>
        <xdr:cNvPr id="72" name="直線コネクタ 71"/>
        <xdr:cNvCxnSpPr/>
      </xdr:nvCxnSpPr>
      <xdr:spPr>
        <a:xfrm flipV="1">
          <a:off x="1320800" y="63174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96774</xdr:rowOff>
    </xdr:from>
    <xdr:to>
      <xdr:col>7</xdr:col>
      <xdr:colOff>66675</xdr:colOff>
      <xdr:row>38</xdr:row>
      <xdr:rowOff>26924</xdr:rowOff>
    </xdr:to>
    <xdr:sp macro="" textlink="">
      <xdr:nvSpPr>
        <xdr:cNvPr id="82" name="円/楕円 81"/>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68851</xdr:rowOff>
    </xdr:from>
    <xdr:ext cx="762000" cy="259045"/>
    <xdr:sp macro="" textlink="">
      <xdr:nvSpPr>
        <xdr:cNvPr id="83"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149352</xdr:rowOff>
    </xdr:from>
    <xdr:to>
      <xdr:col>5</xdr:col>
      <xdr:colOff>600075</xdr:colOff>
      <xdr:row>37</xdr:row>
      <xdr:rowOff>79502</xdr:rowOff>
    </xdr:to>
    <xdr:sp macro="" textlink="">
      <xdr:nvSpPr>
        <xdr:cNvPr id="84" name="円/楕円 83"/>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89679</xdr:rowOff>
    </xdr:from>
    <xdr:ext cx="736600" cy="259045"/>
    <xdr:sp macro="" textlink="">
      <xdr:nvSpPr>
        <xdr:cNvPr id="85" name="テキスト ボックス 84"/>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6" name="円/楕円 85"/>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87" name="テキスト ボックス 86"/>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94488</xdr:rowOff>
    </xdr:from>
    <xdr:to>
      <xdr:col>3</xdr:col>
      <xdr:colOff>193675</xdr:colOff>
      <xdr:row>37</xdr:row>
      <xdr:rowOff>24638</xdr:rowOff>
    </xdr:to>
    <xdr:sp macro="" textlink="">
      <xdr:nvSpPr>
        <xdr:cNvPr id="88" name="円/楕円 87"/>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89" name="テキスト ボックス 88"/>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28194</xdr:rowOff>
    </xdr:from>
    <xdr:to>
      <xdr:col>1</xdr:col>
      <xdr:colOff>676275</xdr:colOff>
      <xdr:row>37</xdr:row>
      <xdr:rowOff>129794</xdr:rowOff>
    </xdr:to>
    <xdr:sp macro="" textlink="">
      <xdr:nvSpPr>
        <xdr:cNvPr id="90" name="円/楕円 89"/>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139971</xdr:rowOff>
    </xdr:from>
    <xdr:ext cx="762000" cy="259045"/>
    <xdr:sp macro="" textlink="">
      <xdr:nvSpPr>
        <xdr:cNvPr id="91" name="テキスト ボックス 90"/>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管理施設が多く維持管理経費が多額であることが要因となり、類似団体平均に比べ高い数値で推移している。需用費や委託料</a:t>
          </a:r>
          <a:r>
            <a:rPr lang="ja-JP" altLang="en-US" sz="1100" b="0" i="0" baseline="0">
              <a:solidFill>
                <a:schemeClr val="dk1"/>
              </a:solidFill>
              <a:effectLst/>
              <a:latin typeface="+mn-ea"/>
              <a:ea typeface="+mn-ea"/>
              <a:cs typeface="+mn-cs"/>
            </a:rPr>
            <a:t>等</a:t>
          </a:r>
          <a:r>
            <a:rPr lang="ja-JP" altLang="ja-JP" sz="1100" b="0" i="0" baseline="0">
              <a:solidFill>
                <a:schemeClr val="dk1"/>
              </a:solidFill>
              <a:effectLst/>
              <a:latin typeface="+mn-ea"/>
              <a:ea typeface="+mn-ea"/>
              <a:cs typeface="+mn-cs"/>
            </a:rPr>
            <a:t>について、集中改革プランに基づき徹底した</a:t>
          </a:r>
          <a:r>
            <a:rPr lang="ja-JP" altLang="en-US" sz="1100" b="0" i="0" baseline="0">
              <a:solidFill>
                <a:schemeClr val="dk1"/>
              </a:solidFill>
              <a:effectLst/>
              <a:latin typeface="+mn-ea"/>
              <a:ea typeface="+mn-ea"/>
              <a:cs typeface="+mn-cs"/>
            </a:rPr>
            <a:t>削減</a:t>
          </a:r>
          <a:r>
            <a:rPr lang="ja-JP" altLang="ja-JP" sz="1100" b="0" i="0" baseline="0">
              <a:solidFill>
                <a:schemeClr val="dk1"/>
              </a:solidFill>
              <a:effectLst/>
              <a:latin typeface="+mn-ea"/>
              <a:ea typeface="+mn-ea"/>
              <a:cs typeface="+mn-cs"/>
            </a:rPr>
            <a:t>に努めことから平成</a:t>
          </a:r>
          <a:r>
            <a:rPr lang="en-US" altLang="ja-JP" sz="1100" b="0" i="0" baseline="0">
              <a:solidFill>
                <a:schemeClr val="dk1"/>
              </a:solidFill>
              <a:effectLst/>
              <a:latin typeface="+mn-ea"/>
              <a:ea typeface="+mn-ea"/>
              <a:cs typeface="+mn-cs"/>
            </a:rPr>
            <a:t>22</a:t>
          </a:r>
          <a:r>
            <a:rPr lang="ja-JP" altLang="ja-JP" sz="1100" b="0" i="0" baseline="0">
              <a:solidFill>
                <a:schemeClr val="dk1"/>
              </a:solidFill>
              <a:effectLst/>
              <a:latin typeface="+mn-ea"/>
              <a:ea typeface="+mn-ea"/>
              <a:cs typeface="+mn-cs"/>
            </a:rPr>
            <a:t>年度まで減少しつつあったが、平成</a:t>
          </a:r>
          <a:r>
            <a:rPr lang="en-US" altLang="ja-JP" sz="1100" b="0" i="0" baseline="0">
              <a:solidFill>
                <a:schemeClr val="dk1"/>
              </a:solidFill>
              <a:effectLst/>
              <a:latin typeface="+mn-ea"/>
              <a:ea typeface="+mn-ea"/>
              <a:cs typeface="+mn-cs"/>
            </a:rPr>
            <a:t>23</a:t>
          </a:r>
          <a:r>
            <a:rPr lang="ja-JP" altLang="ja-JP" sz="1100" b="0" i="0" baseline="0">
              <a:solidFill>
                <a:schemeClr val="dk1"/>
              </a:solidFill>
              <a:effectLst/>
              <a:latin typeface="+mn-ea"/>
              <a:ea typeface="+mn-ea"/>
              <a:cs typeface="+mn-cs"/>
            </a:rPr>
            <a:t>年度は、制度改正や指定管理者制度新規導入等による委託料の増加などにより前年度比で</a:t>
          </a:r>
          <a:r>
            <a:rPr lang="en-US" altLang="ja-JP" sz="1100" b="0" i="0" baseline="0">
              <a:solidFill>
                <a:schemeClr val="dk1"/>
              </a:solidFill>
              <a:effectLst/>
              <a:latin typeface="+mn-ea"/>
              <a:ea typeface="+mn-ea"/>
              <a:cs typeface="+mn-cs"/>
            </a:rPr>
            <a:t>1.2</a:t>
          </a:r>
          <a:r>
            <a:rPr lang="ja-JP" altLang="en-US" sz="1100" b="0" i="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高くなり、</a:t>
          </a:r>
          <a:r>
            <a:rPr lang="en-US" altLang="ja-JP" sz="1100" b="0" i="0" baseline="0">
              <a:solidFill>
                <a:schemeClr val="dk1"/>
              </a:solidFill>
              <a:effectLst/>
              <a:latin typeface="+mn-ea"/>
              <a:ea typeface="+mn-ea"/>
              <a:cs typeface="+mn-cs"/>
            </a:rPr>
            <a:t>24</a:t>
          </a:r>
          <a:r>
            <a:rPr lang="ja-JP" altLang="ja-JP" sz="1100" b="0" i="0" baseline="0">
              <a:solidFill>
                <a:schemeClr val="dk1"/>
              </a:solidFill>
              <a:effectLst/>
              <a:latin typeface="+mn-ea"/>
              <a:ea typeface="+mn-ea"/>
              <a:cs typeface="+mn-cs"/>
            </a:rPr>
            <a:t>年度も同率で推移した。</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25</a:t>
          </a:r>
          <a:r>
            <a:rPr lang="ja-JP" altLang="en-US" sz="1100" b="0" i="0" baseline="0">
              <a:solidFill>
                <a:schemeClr val="dk1"/>
              </a:solidFill>
              <a:effectLst/>
              <a:latin typeface="+mn-ea"/>
              <a:ea typeface="+mn-ea"/>
              <a:cs typeface="+mn-cs"/>
            </a:rPr>
            <a:t>年度は、電気料金値上げや地域公共交通運行業務等委託料の増加が要因で前年度より</a:t>
          </a:r>
          <a:r>
            <a:rPr lang="en-US" altLang="ja-JP" sz="1100" b="0" i="0" baseline="0">
              <a:solidFill>
                <a:schemeClr val="dk1"/>
              </a:solidFill>
              <a:effectLst/>
              <a:latin typeface="+mn-ea"/>
              <a:ea typeface="+mn-ea"/>
              <a:cs typeface="+mn-cs"/>
            </a:rPr>
            <a:t>0.7</a:t>
          </a:r>
          <a:r>
            <a:rPr lang="ja-JP" altLang="en-US" sz="1100" b="0" i="0" baseline="0">
              <a:solidFill>
                <a:schemeClr val="dk1"/>
              </a:solidFill>
              <a:effectLst/>
              <a:latin typeface="+mn-ea"/>
              <a:ea typeface="+mn-ea"/>
              <a:cs typeface="+mn-cs"/>
            </a:rPr>
            <a:t>％上昇した。</a:t>
          </a:r>
          <a:r>
            <a:rPr lang="ja-JP" altLang="ja-JP" sz="1100" b="0" i="0" baseline="0">
              <a:solidFill>
                <a:schemeClr val="dk1"/>
              </a:solidFill>
              <a:effectLst/>
              <a:latin typeface="+mn-ea"/>
              <a:ea typeface="+mn-ea"/>
              <a:cs typeface="+mn-cs"/>
            </a:rPr>
            <a:t>今後</a:t>
          </a:r>
          <a:r>
            <a:rPr lang="ja-JP" altLang="en-US" sz="1100" b="0" i="0" baseline="0">
              <a:solidFill>
                <a:schemeClr val="dk1"/>
              </a:solidFill>
              <a:effectLst/>
              <a:latin typeface="+mn-ea"/>
              <a:ea typeface="+mn-ea"/>
              <a:cs typeface="+mn-cs"/>
            </a:rPr>
            <a:t>も</a:t>
          </a:r>
          <a:r>
            <a:rPr lang="ja-JP" altLang="ja-JP" sz="1100" b="0" i="0" baseline="0">
              <a:solidFill>
                <a:schemeClr val="dk1"/>
              </a:solidFill>
              <a:effectLst/>
              <a:latin typeface="+mn-ea"/>
              <a:ea typeface="+mn-ea"/>
              <a:cs typeface="+mn-cs"/>
            </a:rPr>
            <a:t>、事務事業並びに各種経費の内容や入札・契約方法の改善・見直し、施設の管理方法の更なる改革、統廃合等を進め、物件費の削減・抑制に努める。</a:t>
          </a:r>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80736</xdr:rowOff>
    </xdr:from>
    <xdr:to>
      <xdr:col>24</xdr:col>
      <xdr:colOff>31750</xdr:colOff>
      <xdr:row>17</xdr:row>
      <xdr:rowOff>156936</xdr:rowOff>
    </xdr:to>
    <xdr:cxnSp macro="">
      <xdr:nvCxnSpPr>
        <xdr:cNvPr id="126" name="直線コネクタ 125"/>
        <xdr:cNvCxnSpPr/>
      </xdr:nvCxnSpPr>
      <xdr:spPr>
        <a:xfrm>
          <a:off x="15671800" y="29953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80736</xdr:rowOff>
    </xdr:from>
    <xdr:to>
      <xdr:col>22</xdr:col>
      <xdr:colOff>565150</xdr:colOff>
      <xdr:row>17</xdr:row>
      <xdr:rowOff>80736</xdr:rowOff>
    </xdr:to>
    <xdr:cxnSp macro="">
      <xdr:nvCxnSpPr>
        <xdr:cNvPr id="129" name="直線コネクタ 128"/>
        <xdr:cNvCxnSpPr/>
      </xdr:nvCxnSpPr>
      <xdr:spPr>
        <a:xfrm>
          <a:off x="14782800" y="2995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121557</xdr:rowOff>
    </xdr:from>
    <xdr:to>
      <xdr:col>21</xdr:col>
      <xdr:colOff>361950</xdr:colOff>
      <xdr:row>17</xdr:row>
      <xdr:rowOff>80736</xdr:rowOff>
    </xdr:to>
    <xdr:cxnSp macro="">
      <xdr:nvCxnSpPr>
        <xdr:cNvPr id="132" name="直線コネクタ 131"/>
        <xdr:cNvCxnSpPr/>
      </xdr:nvCxnSpPr>
      <xdr:spPr>
        <a:xfrm>
          <a:off x="13893800" y="28647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17</xdr:row>
      <xdr:rowOff>26307</xdr:rowOff>
    </xdr:to>
    <xdr:cxnSp macro="">
      <xdr:nvCxnSpPr>
        <xdr:cNvPr id="135" name="直線コネクタ 134"/>
        <xdr:cNvCxnSpPr/>
      </xdr:nvCxnSpPr>
      <xdr:spPr>
        <a:xfrm flipV="1">
          <a:off x="13004800" y="2864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106136</xdr:rowOff>
    </xdr:from>
    <xdr:to>
      <xdr:col>24</xdr:col>
      <xdr:colOff>82550</xdr:colOff>
      <xdr:row>18</xdr:row>
      <xdr:rowOff>36286</xdr:rowOff>
    </xdr:to>
    <xdr:sp macro="" textlink="">
      <xdr:nvSpPr>
        <xdr:cNvPr id="145" name="円/楕円 144"/>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78213</xdr:rowOff>
    </xdr:from>
    <xdr:ext cx="762000" cy="259045"/>
    <xdr:sp macro="" textlink="">
      <xdr:nvSpPr>
        <xdr:cNvPr id="146"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29936</xdr:rowOff>
    </xdr:from>
    <xdr:to>
      <xdr:col>22</xdr:col>
      <xdr:colOff>615950</xdr:colOff>
      <xdr:row>17</xdr:row>
      <xdr:rowOff>131536</xdr:rowOff>
    </xdr:to>
    <xdr:sp macro="" textlink="">
      <xdr:nvSpPr>
        <xdr:cNvPr id="147" name="円/楕円 146"/>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116313</xdr:rowOff>
    </xdr:from>
    <xdr:ext cx="736600" cy="259045"/>
    <xdr:sp macro="" textlink="">
      <xdr:nvSpPr>
        <xdr:cNvPr id="148" name="テキスト ボックス 147"/>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29936</xdr:rowOff>
    </xdr:from>
    <xdr:to>
      <xdr:col>21</xdr:col>
      <xdr:colOff>412750</xdr:colOff>
      <xdr:row>17</xdr:row>
      <xdr:rowOff>131536</xdr:rowOff>
    </xdr:to>
    <xdr:sp macro="" textlink="">
      <xdr:nvSpPr>
        <xdr:cNvPr id="149" name="円/楕円 148"/>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116313</xdr:rowOff>
    </xdr:from>
    <xdr:ext cx="762000" cy="259045"/>
    <xdr:sp macro="" textlink="">
      <xdr:nvSpPr>
        <xdr:cNvPr id="150" name="テキスト ボックス 149"/>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70757</xdr:rowOff>
    </xdr:from>
    <xdr:to>
      <xdr:col>20</xdr:col>
      <xdr:colOff>209550</xdr:colOff>
      <xdr:row>17</xdr:row>
      <xdr:rowOff>907</xdr:rowOff>
    </xdr:to>
    <xdr:sp macro="" textlink="">
      <xdr:nvSpPr>
        <xdr:cNvPr id="151" name="円/楕円 150"/>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157134</xdr:rowOff>
    </xdr:from>
    <xdr:ext cx="762000" cy="259045"/>
    <xdr:sp macro="" textlink="">
      <xdr:nvSpPr>
        <xdr:cNvPr id="152" name="テキスト ボックス 151"/>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146957</xdr:rowOff>
    </xdr:from>
    <xdr:to>
      <xdr:col>19</xdr:col>
      <xdr:colOff>6350</xdr:colOff>
      <xdr:row>17</xdr:row>
      <xdr:rowOff>77107</xdr:rowOff>
    </xdr:to>
    <xdr:sp macro="" textlink="">
      <xdr:nvSpPr>
        <xdr:cNvPr id="153" name="円/楕円 152"/>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61884</xdr:rowOff>
    </xdr:from>
    <xdr:ext cx="762000" cy="259045"/>
    <xdr:sp macro="" textlink="">
      <xdr:nvSpPr>
        <xdr:cNvPr id="154" name="テキスト ボックス 153"/>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扶助費に係る経常収支比率は、平成</a:t>
          </a:r>
          <a:r>
            <a:rPr lang="en-US" altLang="ja-JP" sz="1100" b="0" i="0" baseline="0">
              <a:solidFill>
                <a:schemeClr val="dk1"/>
              </a:solidFill>
              <a:effectLst/>
              <a:latin typeface="+mn-ea"/>
              <a:ea typeface="+mn-ea"/>
              <a:cs typeface="+mn-cs"/>
            </a:rPr>
            <a:t>20</a:t>
          </a:r>
          <a:r>
            <a:rPr lang="ja-JP" altLang="ja-JP" sz="1100" b="0" i="0" baseline="0">
              <a:solidFill>
                <a:schemeClr val="dk1"/>
              </a:solidFill>
              <a:effectLst/>
              <a:latin typeface="+mn-ea"/>
              <a:ea typeface="+mn-ea"/>
              <a:cs typeface="+mn-cs"/>
            </a:rPr>
            <a:t>年度以降、類似団体平均とほぼ同じ水準で推移してきた。平成</a:t>
          </a:r>
          <a:r>
            <a:rPr lang="en-US" altLang="ja-JP" sz="1100" b="0" i="0" baseline="0">
              <a:solidFill>
                <a:schemeClr val="dk1"/>
              </a:solidFill>
              <a:effectLst/>
              <a:latin typeface="+mn-ea"/>
              <a:ea typeface="+mn-ea"/>
              <a:cs typeface="+mn-cs"/>
            </a:rPr>
            <a:t>23</a:t>
          </a:r>
          <a:r>
            <a:rPr lang="ja-JP" altLang="ja-JP" sz="1100" b="0" i="0" baseline="0">
              <a:solidFill>
                <a:schemeClr val="dk1"/>
              </a:solidFill>
              <a:effectLst/>
              <a:latin typeface="+mn-ea"/>
              <a:ea typeface="+mn-ea"/>
              <a:cs typeface="+mn-cs"/>
            </a:rPr>
            <a:t>年度は、社会福祉費、児童福祉費、生活保護費に係る扶助費の増加が顕著であったことから、類似団体平均値を</a:t>
          </a:r>
          <a:r>
            <a:rPr lang="en-US" altLang="ja-JP" sz="1100" b="0" i="0" baseline="0">
              <a:solidFill>
                <a:schemeClr val="dk1"/>
              </a:solidFill>
              <a:effectLst/>
              <a:latin typeface="+mn-ea"/>
              <a:ea typeface="+mn-ea"/>
              <a:cs typeface="+mn-cs"/>
            </a:rPr>
            <a:t>0.6</a:t>
          </a:r>
          <a:r>
            <a:rPr lang="ja-JP" altLang="ja-JP" sz="1100" b="0" i="0" baseline="0">
              <a:solidFill>
                <a:schemeClr val="dk1"/>
              </a:solidFill>
              <a:effectLst/>
              <a:latin typeface="+mn-ea"/>
              <a:ea typeface="+mn-ea"/>
              <a:cs typeface="+mn-cs"/>
            </a:rPr>
            <a:t>％上回ったが、平成</a:t>
          </a:r>
          <a:r>
            <a:rPr lang="en-US" altLang="ja-JP" sz="1100" b="0" i="0" baseline="0">
              <a:solidFill>
                <a:schemeClr val="dk1"/>
              </a:solidFill>
              <a:effectLst/>
              <a:latin typeface="+mn-ea"/>
              <a:ea typeface="+mn-ea"/>
              <a:cs typeface="+mn-cs"/>
            </a:rPr>
            <a:t>24</a:t>
          </a:r>
          <a:r>
            <a:rPr lang="ja-JP" altLang="ja-JP" sz="1100" b="0" i="0" baseline="0">
              <a:solidFill>
                <a:schemeClr val="dk1"/>
              </a:solidFill>
              <a:effectLst/>
              <a:latin typeface="+mn-ea"/>
              <a:ea typeface="+mn-ea"/>
              <a:cs typeface="+mn-cs"/>
            </a:rPr>
            <a:t>年度は僅かに改善し同率とな</a:t>
          </a:r>
          <a:r>
            <a:rPr lang="ja-JP" altLang="en-US" sz="1100" b="0" i="0" baseline="0">
              <a:solidFill>
                <a:schemeClr val="dk1"/>
              </a:solidFill>
              <a:effectLst/>
              <a:latin typeface="+mn-ea"/>
              <a:ea typeface="+mn-ea"/>
              <a:cs typeface="+mn-cs"/>
            </a:rPr>
            <a:t>り、平成</a:t>
          </a:r>
          <a:r>
            <a:rPr lang="en-US" altLang="ja-JP" sz="1100" b="0" i="0" baseline="0">
              <a:solidFill>
                <a:schemeClr val="dk1"/>
              </a:solidFill>
              <a:effectLst/>
              <a:latin typeface="+mn-ea"/>
              <a:ea typeface="+mn-ea"/>
              <a:cs typeface="+mn-cs"/>
            </a:rPr>
            <a:t>25</a:t>
          </a:r>
          <a:r>
            <a:rPr lang="ja-JP" altLang="en-US" sz="1100" b="0" i="0" baseline="0">
              <a:solidFill>
                <a:schemeClr val="dk1"/>
              </a:solidFill>
              <a:effectLst/>
              <a:latin typeface="+mn-ea"/>
              <a:ea typeface="+mn-ea"/>
              <a:cs typeface="+mn-cs"/>
            </a:rPr>
            <a:t>年度は</a:t>
          </a:r>
          <a:r>
            <a:rPr lang="en-US" altLang="ja-JP" sz="1100" b="0" i="0" baseline="0">
              <a:solidFill>
                <a:schemeClr val="dk1"/>
              </a:solidFill>
              <a:effectLst/>
              <a:latin typeface="+mn-ea"/>
              <a:ea typeface="+mn-ea"/>
              <a:cs typeface="+mn-cs"/>
            </a:rPr>
            <a:t>0.1</a:t>
          </a:r>
          <a:r>
            <a:rPr lang="ja-JP" altLang="en-US" sz="1100" b="0" i="0" baseline="0">
              <a:solidFill>
                <a:schemeClr val="dk1"/>
              </a:solidFill>
              <a:effectLst/>
              <a:latin typeface="+mn-ea"/>
              <a:ea typeface="+mn-ea"/>
              <a:cs typeface="+mn-cs"/>
            </a:rPr>
            <a:t>％下回った</a:t>
          </a:r>
          <a:r>
            <a:rPr lang="ja-JP" altLang="ja-JP" sz="1100" b="0" i="0" baseline="0">
              <a:solidFill>
                <a:schemeClr val="dk1"/>
              </a:solidFill>
              <a:effectLst/>
              <a:latin typeface="+mn-ea"/>
              <a:ea typeface="+mn-ea"/>
              <a:cs typeface="+mn-cs"/>
            </a:rPr>
            <a:t>。医療費の高額化、福祉サービスの利用増、社会情勢等を鑑みると、今後も同水準で推移すると予測される</a:t>
          </a:r>
          <a:r>
            <a:rPr lang="ja-JP" altLang="en-US" sz="1100" b="0" i="0" baseline="0">
              <a:solidFill>
                <a:schemeClr val="dk1"/>
              </a:solidFill>
              <a:effectLst/>
              <a:latin typeface="+mn-ea"/>
              <a:ea typeface="+mn-ea"/>
              <a:cs typeface="+mn-cs"/>
            </a:rPr>
            <a:t>が、疾病予防対策や生活困窮者自立支援等を促進し、扶助費増加の抑制に努める。</a:t>
          </a:r>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56</xdr:row>
      <xdr:rowOff>88900</xdr:rowOff>
    </xdr:to>
    <xdr:cxnSp macro="">
      <xdr:nvCxnSpPr>
        <xdr:cNvPr id="187" name="直線コネクタ 186"/>
        <xdr:cNvCxnSpPr/>
      </xdr:nvCxnSpPr>
      <xdr:spPr>
        <a:xfrm flipV="1">
          <a:off x="3987800" y="9677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101600</xdr:rowOff>
    </xdr:to>
    <xdr:cxnSp macro="">
      <xdr:nvCxnSpPr>
        <xdr:cNvPr id="190" name="直線コネクタ 189"/>
        <xdr:cNvCxnSpPr/>
      </xdr:nvCxnSpPr>
      <xdr:spPr>
        <a:xfrm flipV="1">
          <a:off x="3098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101600</xdr:rowOff>
    </xdr:to>
    <xdr:cxnSp macro="">
      <xdr:nvCxnSpPr>
        <xdr:cNvPr id="193" name="直線コネクタ 192"/>
        <xdr:cNvCxnSpPr/>
      </xdr:nvCxnSpPr>
      <xdr:spPr>
        <a:xfrm>
          <a:off x="2209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38100</xdr:rowOff>
    </xdr:from>
    <xdr:to>
      <xdr:col>3</xdr:col>
      <xdr:colOff>142875</xdr:colOff>
      <xdr:row>56</xdr:row>
      <xdr:rowOff>50800</xdr:rowOff>
    </xdr:to>
    <xdr:cxnSp macro="">
      <xdr:nvCxnSpPr>
        <xdr:cNvPr id="196" name="直線コネクタ 195"/>
        <xdr:cNvCxnSpPr/>
      </xdr:nvCxnSpPr>
      <xdr:spPr>
        <a:xfrm flipV="1">
          <a:off x="1320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6" name="円/楕円 205"/>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7"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8" name="円/楕円 207"/>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9" name="テキスト ボックス 208"/>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50800</xdr:rowOff>
    </xdr:from>
    <xdr:to>
      <xdr:col>4</xdr:col>
      <xdr:colOff>396875</xdr:colOff>
      <xdr:row>56</xdr:row>
      <xdr:rowOff>152400</xdr:rowOff>
    </xdr:to>
    <xdr:sp macro="" textlink="">
      <xdr:nvSpPr>
        <xdr:cNvPr id="210" name="円/楕円 209"/>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137177</xdr:rowOff>
    </xdr:from>
    <xdr:ext cx="762000" cy="259045"/>
    <xdr:sp macro="" textlink="">
      <xdr:nvSpPr>
        <xdr:cNvPr id="211" name="テキスト ボックス 210"/>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12" name="円/楕円 211"/>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13" name="テキスト ボックス 212"/>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4" name="円/楕円 213"/>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5" name="テキスト ボックス 214"/>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18</a:t>
          </a:r>
          <a:r>
            <a:rPr lang="ja-JP" altLang="en-US" sz="1100" b="0" i="0" baseline="0">
              <a:solidFill>
                <a:schemeClr val="dk1"/>
              </a:solidFill>
              <a:effectLst/>
              <a:latin typeface="+mn-ea"/>
              <a:ea typeface="+mn-ea"/>
              <a:cs typeface="+mn-cs"/>
            </a:rPr>
            <a:t>年度以降、</a:t>
          </a:r>
          <a:r>
            <a:rPr lang="ja-JP" altLang="ja-JP" sz="1100" b="0" i="0" baseline="0">
              <a:solidFill>
                <a:schemeClr val="dk1"/>
              </a:solidFill>
              <a:effectLst/>
              <a:latin typeface="+mn-ea"/>
              <a:ea typeface="+mn-ea"/>
              <a:cs typeface="+mn-cs"/>
            </a:rPr>
            <a:t>公営企業に対する繰出金の増加が要因となり類似団体平均値を上回っていたが、公営企業に係る整備事業の縮小及び維持管理経費節減</a:t>
          </a:r>
          <a:r>
            <a:rPr lang="ja-JP" altLang="en-US" sz="1100" b="0" i="0" baseline="0">
              <a:solidFill>
                <a:schemeClr val="dk1"/>
              </a:solidFill>
              <a:effectLst/>
              <a:latin typeface="+mn-ea"/>
              <a:ea typeface="+mn-ea"/>
              <a:cs typeface="+mn-cs"/>
            </a:rPr>
            <a:t>の</a:t>
          </a:r>
          <a:r>
            <a:rPr lang="ja-JP" altLang="ja-JP" sz="1100" b="0" i="0" baseline="0">
              <a:solidFill>
                <a:schemeClr val="dk1"/>
              </a:solidFill>
              <a:effectLst/>
              <a:latin typeface="+mn-ea"/>
              <a:ea typeface="+mn-ea"/>
              <a:cs typeface="+mn-cs"/>
            </a:rPr>
            <a:t>徹底により、平成</a:t>
          </a:r>
          <a:r>
            <a:rPr lang="en-US" altLang="ja-JP" sz="1100" b="0" i="0" baseline="0">
              <a:solidFill>
                <a:schemeClr val="dk1"/>
              </a:solidFill>
              <a:effectLst/>
              <a:latin typeface="+mn-ea"/>
              <a:ea typeface="+mn-ea"/>
              <a:cs typeface="+mn-cs"/>
            </a:rPr>
            <a:t>22</a:t>
          </a:r>
          <a:r>
            <a:rPr lang="ja-JP" altLang="ja-JP" sz="1100" b="0" i="0" baseline="0">
              <a:solidFill>
                <a:schemeClr val="dk1"/>
              </a:solidFill>
              <a:effectLst/>
              <a:latin typeface="+mn-ea"/>
              <a:ea typeface="+mn-ea"/>
              <a:cs typeface="+mn-cs"/>
            </a:rPr>
            <a:t>年度は類似団体平均と同水準となった。しかし、平成</a:t>
          </a:r>
          <a:r>
            <a:rPr lang="en-US" altLang="ja-JP" sz="1100" b="0" i="0" baseline="0">
              <a:solidFill>
                <a:schemeClr val="dk1"/>
              </a:solidFill>
              <a:effectLst/>
              <a:latin typeface="+mn-ea"/>
              <a:ea typeface="+mn-ea"/>
              <a:cs typeface="+mn-cs"/>
            </a:rPr>
            <a:t>23</a:t>
          </a:r>
          <a:r>
            <a:rPr lang="ja-JP" altLang="ja-JP" sz="1100" b="0" i="0" baseline="0">
              <a:solidFill>
                <a:schemeClr val="dk1"/>
              </a:solidFill>
              <a:effectLst/>
              <a:latin typeface="+mn-ea"/>
              <a:ea typeface="+mn-ea"/>
              <a:cs typeface="+mn-cs"/>
            </a:rPr>
            <a:t>年度は、後期高齢者医療の療養給付費負担金増や下水道事業会計における補償金免除繰上償還借換債の元金償還開始</a:t>
          </a:r>
          <a:r>
            <a:rPr lang="ja-JP" altLang="en-US" sz="1100" b="0" i="0" baseline="0">
              <a:solidFill>
                <a:schemeClr val="dk1"/>
              </a:solidFill>
              <a:effectLst/>
              <a:latin typeface="+mn-ea"/>
              <a:ea typeface="+mn-ea"/>
              <a:cs typeface="+mn-cs"/>
            </a:rPr>
            <a:t>等</a:t>
          </a:r>
          <a:r>
            <a:rPr lang="ja-JP" altLang="ja-JP" sz="1100" b="0" i="0" baseline="0">
              <a:solidFill>
                <a:schemeClr val="dk1"/>
              </a:solidFill>
              <a:effectLst/>
              <a:latin typeface="+mn-ea"/>
              <a:ea typeface="+mn-ea"/>
              <a:cs typeface="+mn-cs"/>
            </a:rPr>
            <a:t>によ</a:t>
          </a:r>
          <a:r>
            <a:rPr lang="ja-JP" altLang="en-US" sz="1100" b="0" i="0" baseline="0">
              <a:solidFill>
                <a:schemeClr val="dk1"/>
              </a:solidFill>
              <a:effectLst/>
              <a:latin typeface="+mn-ea"/>
              <a:ea typeface="+mn-ea"/>
              <a:cs typeface="+mn-cs"/>
            </a:rPr>
            <a:t>る</a:t>
          </a:r>
          <a:r>
            <a:rPr lang="ja-JP" altLang="ja-JP" sz="1100" b="0" i="0" baseline="0">
              <a:solidFill>
                <a:schemeClr val="dk1"/>
              </a:solidFill>
              <a:effectLst/>
              <a:latin typeface="+mn-ea"/>
              <a:ea typeface="+mn-ea"/>
              <a:cs typeface="+mn-cs"/>
            </a:rPr>
            <a:t>繰出金増加</a:t>
          </a:r>
          <a:r>
            <a:rPr lang="ja-JP" altLang="en-US" sz="1100" b="0" i="0" baseline="0">
              <a:solidFill>
                <a:schemeClr val="dk1"/>
              </a:solidFill>
              <a:effectLst/>
              <a:latin typeface="+mn-ea"/>
              <a:ea typeface="+mn-ea"/>
              <a:cs typeface="+mn-cs"/>
            </a:rPr>
            <a:t>により</a:t>
          </a:r>
          <a:r>
            <a:rPr lang="ja-JP" altLang="ja-JP" sz="1100" b="0" i="0" baseline="0">
              <a:solidFill>
                <a:schemeClr val="dk1"/>
              </a:solidFill>
              <a:effectLst/>
              <a:latin typeface="+mn-ea"/>
              <a:ea typeface="+mn-ea"/>
              <a:cs typeface="+mn-cs"/>
            </a:rPr>
            <a:t>前年度比</a:t>
          </a:r>
          <a:r>
            <a:rPr lang="ja-JP" altLang="en-US" sz="1100" b="0" i="0" baseline="0">
              <a:solidFill>
                <a:schemeClr val="dk1"/>
              </a:solidFill>
              <a:effectLst/>
              <a:latin typeface="+mn-ea"/>
              <a:ea typeface="+mn-ea"/>
              <a:cs typeface="+mn-cs"/>
            </a:rPr>
            <a:t>で</a:t>
          </a:r>
          <a:r>
            <a:rPr lang="en-US" altLang="ja-JP" sz="1100" b="0" i="0" baseline="0">
              <a:solidFill>
                <a:schemeClr val="dk1"/>
              </a:solidFill>
              <a:effectLst/>
              <a:latin typeface="+mn-ea"/>
              <a:ea typeface="+mn-ea"/>
              <a:cs typeface="+mn-cs"/>
            </a:rPr>
            <a:t>0.7</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上昇した。</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24</a:t>
          </a:r>
          <a:r>
            <a:rPr lang="ja-JP" altLang="ja-JP" sz="1100" b="0" i="0" baseline="0">
              <a:solidFill>
                <a:schemeClr val="dk1"/>
              </a:solidFill>
              <a:effectLst/>
              <a:latin typeface="+mn-ea"/>
              <a:ea typeface="+mn-ea"/>
              <a:cs typeface="+mn-cs"/>
            </a:rPr>
            <a:t>年度</a:t>
          </a:r>
          <a:r>
            <a:rPr lang="ja-JP" altLang="en-US" sz="1100" b="0" i="0" baseline="0">
              <a:solidFill>
                <a:schemeClr val="dk1"/>
              </a:solidFill>
              <a:effectLst/>
              <a:latin typeface="+mn-ea"/>
              <a:ea typeface="+mn-ea"/>
              <a:cs typeface="+mn-cs"/>
            </a:rPr>
            <a:t>以降</a:t>
          </a:r>
          <a:r>
            <a:rPr lang="ja-JP" altLang="ja-JP" sz="1100" b="0" i="0" baseline="0">
              <a:solidFill>
                <a:schemeClr val="dk1"/>
              </a:solidFill>
              <a:effectLst/>
              <a:latin typeface="+mn-ea"/>
              <a:ea typeface="+mn-ea"/>
              <a:cs typeface="+mn-cs"/>
            </a:rPr>
            <a:t>も</a:t>
          </a:r>
          <a:r>
            <a:rPr lang="en-US" altLang="ja-JP" sz="1100" b="0" i="0" baseline="0">
              <a:solidFill>
                <a:schemeClr val="dk1"/>
              </a:solidFill>
              <a:effectLst/>
              <a:latin typeface="+mn-ea"/>
              <a:ea typeface="+mn-ea"/>
              <a:cs typeface="+mn-cs"/>
            </a:rPr>
            <a:t>15.2</a:t>
          </a:r>
          <a:r>
            <a:rPr lang="ja-JP" altLang="en-US" sz="1100" b="0" i="0" baseline="0">
              <a:solidFill>
                <a:schemeClr val="dk1"/>
              </a:solidFill>
              <a:effectLst/>
              <a:latin typeface="+mn-ea"/>
              <a:ea typeface="+mn-ea"/>
              <a:cs typeface="+mn-cs"/>
            </a:rPr>
            <a:t>％と国保特別会計</a:t>
          </a:r>
          <a:r>
            <a:rPr lang="ja-JP" altLang="ja-JP" sz="1100" b="0" i="0" baseline="0">
              <a:solidFill>
                <a:schemeClr val="dk1"/>
              </a:solidFill>
              <a:effectLst/>
              <a:latin typeface="+mn-ea"/>
              <a:ea typeface="+mn-ea"/>
              <a:cs typeface="+mn-cs"/>
            </a:rPr>
            <a:t>等への繰出金増加等により更に</a:t>
          </a:r>
          <a:r>
            <a:rPr lang="en-US" altLang="ja-JP" sz="1100" b="0" i="0" baseline="0">
              <a:solidFill>
                <a:schemeClr val="dk1"/>
              </a:solidFill>
              <a:effectLst/>
              <a:latin typeface="+mn-ea"/>
              <a:ea typeface="+mn-ea"/>
              <a:cs typeface="+mn-cs"/>
            </a:rPr>
            <a:t>0.6</a:t>
          </a:r>
          <a:r>
            <a:rPr lang="ja-JP" altLang="ja-JP" sz="1100" b="0" i="0" baseline="0">
              <a:solidFill>
                <a:schemeClr val="dk1"/>
              </a:solidFill>
              <a:effectLst/>
              <a:latin typeface="+mn-ea"/>
              <a:ea typeface="+mn-ea"/>
              <a:cs typeface="+mn-cs"/>
            </a:rPr>
            <a:t>％上昇</a:t>
          </a:r>
          <a:r>
            <a:rPr lang="ja-JP" altLang="en-US" sz="1100" b="0" i="0" baseline="0">
              <a:solidFill>
                <a:schemeClr val="dk1"/>
              </a:solidFill>
              <a:effectLst/>
              <a:latin typeface="+mn-ea"/>
              <a:ea typeface="+mn-ea"/>
              <a:cs typeface="+mn-cs"/>
            </a:rPr>
            <a:t>して推移</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類似団体</a:t>
          </a:r>
          <a:r>
            <a:rPr lang="ja-JP" altLang="ja-JP" sz="1100" b="0" i="0" baseline="0">
              <a:solidFill>
                <a:schemeClr val="dk1"/>
              </a:solidFill>
              <a:effectLst/>
              <a:latin typeface="+mn-ea"/>
              <a:ea typeface="+mn-ea"/>
              <a:cs typeface="+mn-cs"/>
            </a:rPr>
            <a:t>平均値を上回っ</a:t>
          </a:r>
          <a:r>
            <a:rPr lang="ja-JP" altLang="en-US" sz="1100" b="0" i="0" baseline="0">
              <a:solidFill>
                <a:schemeClr val="dk1"/>
              </a:solidFill>
              <a:effectLst/>
              <a:latin typeface="+mn-ea"/>
              <a:ea typeface="+mn-ea"/>
              <a:cs typeface="+mn-cs"/>
            </a:rPr>
            <a:t>ている</a:t>
          </a:r>
          <a:r>
            <a:rPr lang="ja-JP" altLang="ja-JP" sz="1100" b="0" i="0" baseline="0">
              <a:solidFill>
                <a:schemeClr val="dk1"/>
              </a:solidFill>
              <a:effectLst/>
              <a:latin typeface="+mn-ea"/>
              <a:ea typeface="+mn-ea"/>
              <a:cs typeface="+mn-cs"/>
            </a:rPr>
            <a:t>。今後も引き続き、計画的かつ効率的な事業実施及び経費</a:t>
          </a:r>
          <a:r>
            <a:rPr lang="ja-JP" altLang="en-US" sz="1100" b="0" i="0" baseline="0">
              <a:solidFill>
                <a:schemeClr val="dk1"/>
              </a:solidFill>
              <a:effectLst/>
              <a:latin typeface="+mn-ea"/>
              <a:ea typeface="+mn-ea"/>
              <a:cs typeface="+mn-cs"/>
            </a:rPr>
            <a:t>の</a:t>
          </a:r>
          <a:r>
            <a:rPr lang="ja-JP" altLang="ja-JP" sz="1100" b="0" i="0" baseline="0">
              <a:solidFill>
                <a:schemeClr val="dk1"/>
              </a:solidFill>
              <a:effectLst/>
              <a:latin typeface="+mn-ea"/>
              <a:ea typeface="+mn-ea"/>
              <a:cs typeface="+mn-cs"/>
            </a:rPr>
            <a:t>削減・抑制</a:t>
          </a:r>
          <a:r>
            <a:rPr lang="ja-JP" altLang="en-US" sz="1100" b="0" i="0" baseline="0">
              <a:solidFill>
                <a:schemeClr val="dk1"/>
              </a:solidFill>
              <a:effectLst/>
              <a:latin typeface="+mn-ea"/>
              <a:ea typeface="+mn-ea"/>
              <a:cs typeface="+mn-cs"/>
            </a:rPr>
            <a:t>、自主財源の確保</a:t>
          </a:r>
          <a:r>
            <a:rPr lang="ja-JP" altLang="ja-JP" sz="1100" b="0" i="0" baseline="0">
              <a:solidFill>
                <a:schemeClr val="dk1"/>
              </a:solidFill>
              <a:effectLst/>
              <a:latin typeface="+mn-ea"/>
              <a:ea typeface="+mn-ea"/>
              <a:cs typeface="+mn-cs"/>
            </a:rPr>
            <a:t>を徹底し、繰出金の抑制に努める。</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57</xdr:row>
      <xdr:rowOff>85090</xdr:rowOff>
    </xdr:to>
    <xdr:cxnSp macro="">
      <xdr:nvCxnSpPr>
        <xdr:cNvPr id="248" name="直線コネクタ 247"/>
        <xdr:cNvCxnSpPr/>
      </xdr:nvCxnSpPr>
      <xdr:spPr>
        <a:xfrm>
          <a:off x="15671800" y="9857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85090</xdr:rowOff>
    </xdr:to>
    <xdr:cxnSp macro="">
      <xdr:nvCxnSpPr>
        <xdr:cNvPr id="251" name="直線コネクタ 250"/>
        <xdr:cNvCxnSpPr/>
      </xdr:nvCxnSpPr>
      <xdr:spPr>
        <a:xfrm>
          <a:off x="14782800" y="981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57</xdr:row>
      <xdr:rowOff>39370</xdr:rowOff>
    </xdr:to>
    <xdr:cxnSp macro="">
      <xdr:nvCxnSpPr>
        <xdr:cNvPr id="254" name="直線コネクタ 253"/>
        <xdr:cNvCxnSpPr/>
      </xdr:nvCxnSpPr>
      <xdr:spPr>
        <a:xfrm>
          <a:off x="13893800" y="9682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57</xdr:row>
      <xdr:rowOff>1270</xdr:rowOff>
    </xdr:to>
    <xdr:cxnSp macro="">
      <xdr:nvCxnSpPr>
        <xdr:cNvPr id="257" name="直線コネクタ 256"/>
        <xdr:cNvCxnSpPr/>
      </xdr:nvCxnSpPr>
      <xdr:spPr>
        <a:xfrm flipV="1">
          <a:off x="13004800" y="968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67" name="円/楕円 266"/>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68"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69" name="円/楕円 268"/>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0" name="テキスト ボックス 269"/>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71" name="円/楕円 270"/>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74947</xdr:rowOff>
    </xdr:from>
    <xdr:ext cx="762000" cy="259045"/>
    <xdr:sp macro="" textlink="">
      <xdr:nvSpPr>
        <xdr:cNvPr id="272" name="テキスト ボックス 271"/>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3" name="円/楕円 272"/>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74" name="テキスト ボックス 273"/>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5" name="円/楕円 274"/>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6" name="テキスト ボックス 275"/>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補助費等に係る経常収支比率については、類似団体平均と比較して大きく下回っている。その要因は、類似団体に比べ一部事務組合に加入して行っている事務が少なく、負担金の</a:t>
          </a:r>
          <a:r>
            <a:rPr lang="ja-JP" altLang="en-US" sz="1100" b="0" i="0" baseline="0">
              <a:solidFill>
                <a:schemeClr val="dk1"/>
              </a:solidFill>
              <a:effectLst/>
              <a:latin typeface="+mn-ea"/>
              <a:ea typeface="+mn-ea"/>
              <a:cs typeface="+mn-cs"/>
            </a:rPr>
            <a:t>額</a:t>
          </a:r>
          <a:r>
            <a:rPr lang="ja-JP" altLang="ja-JP" sz="1100" b="0" i="0" baseline="0">
              <a:solidFill>
                <a:schemeClr val="dk1"/>
              </a:solidFill>
              <a:effectLst/>
              <a:latin typeface="+mn-ea"/>
              <a:ea typeface="+mn-ea"/>
              <a:cs typeface="+mn-cs"/>
            </a:rPr>
            <a:t>が少ないことにある。また、財政健全化に向けた各種団体等への補助金削減が比率低下につなが</a:t>
          </a:r>
          <a:r>
            <a:rPr lang="ja-JP" altLang="en-US" sz="1100" b="0" i="0" baseline="0">
              <a:solidFill>
                <a:schemeClr val="dk1"/>
              </a:solidFill>
              <a:effectLst/>
              <a:latin typeface="+mn-ea"/>
              <a:ea typeface="+mn-ea"/>
              <a:cs typeface="+mn-cs"/>
            </a:rPr>
            <a:t>り、</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23</a:t>
          </a:r>
          <a:r>
            <a:rPr lang="ja-JP" altLang="ja-JP" sz="1100" b="0" i="0" baseline="0">
              <a:solidFill>
                <a:schemeClr val="dk1"/>
              </a:solidFill>
              <a:effectLst/>
              <a:latin typeface="+mn-ea"/>
              <a:ea typeface="+mn-ea"/>
              <a:cs typeface="+mn-cs"/>
            </a:rPr>
            <a:t>年度まで</a:t>
          </a:r>
          <a:r>
            <a:rPr lang="ja-JP" altLang="en-US" sz="1100" b="0" i="0" baseline="0">
              <a:solidFill>
                <a:schemeClr val="dk1"/>
              </a:solidFill>
              <a:effectLst/>
              <a:latin typeface="+mn-ea"/>
              <a:ea typeface="+mn-ea"/>
              <a:cs typeface="+mn-cs"/>
            </a:rPr>
            <a:t>減少を続けたが、南和広域医療組合及びやまと広域環境衛生事務組合の設立による負担金増加のため平成</a:t>
          </a:r>
          <a:r>
            <a:rPr lang="en-US" altLang="ja-JP" sz="1100" b="0" i="0" baseline="0">
              <a:solidFill>
                <a:schemeClr val="dk1"/>
              </a:solidFill>
              <a:effectLst/>
              <a:latin typeface="+mn-ea"/>
              <a:ea typeface="+mn-ea"/>
              <a:cs typeface="+mn-cs"/>
            </a:rPr>
            <a:t>24</a:t>
          </a:r>
          <a:r>
            <a:rPr lang="ja-JP" altLang="en-US" sz="1100" b="0" i="0" baseline="0">
              <a:solidFill>
                <a:schemeClr val="dk1"/>
              </a:solidFill>
              <a:effectLst/>
              <a:latin typeface="+mn-ea"/>
              <a:ea typeface="+mn-ea"/>
              <a:cs typeface="+mn-cs"/>
            </a:rPr>
            <a:t>年度、</a:t>
          </a:r>
          <a:r>
            <a:rPr lang="en-US" altLang="ja-JP" sz="1100" b="0" i="0" baseline="0">
              <a:solidFill>
                <a:schemeClr val="dk1"/>
              </a:solidFill>
              <a:effectLst/>
              <a:latin typeface="+mn-ea"/>
              <a:ea typeface="+mn-ea"/>
              <a:cs typeface="+mn-cs"/>
            </a:rPr>
            <a:t>25</a:t>
          </a:r>
          <a:r>
            <a:rPr lang="ja-JP" altLang="en-US" sz="1100" b="0" i="0" baseline="0">
              <a:solidFill>
                <a:schemeClr val="dk1"/>
              </a:solidFill>
              <a:effectLst/>
              <a:latin typeface="+mn-ea"/>
              <a:ea typeface="+mn-ea"/>
              <a:cs typeface="+mn-cs"/>
            </a:rPr>
            <a:t>年度と続けて増加している。平成</a:t>
          </a:r>
          <a:r>
            <a:rPr lang="en-US" altLang="ja-JP" sz="1100" b="0" i="0" baseline="0">
              <a:solidFill>
                <a:schemeClr val="dk1"/>
              </a:solidFill>
              <a:effectLst/>
              <a:latin typeface="+mn-ea"/>
              <a:ea typeface="+mn-ea"/>
              <a:cs typeface="+mn-cs"/>
            </a:rPr>
            <a:t>26</a:t>
          </a:r>
          <a:r>
            <a:rPr lang="ja-JP" altLang="en-US" sz="1100" b="0" i="0" baseline="0">
              <a:solidFill>
                <a:schemeClr val="dk1"/>
              </a:solidFill>
              <a:effectLst/>
              <a:latin typeface="+mn-ea"/>
              <a:ea typeface="+mn-ea"/>
              <a:cs typeface="+mn-cs"/>
            </a:rPr>
            <a:t>年度以降</a:t>
          </a:r>
          <a:r>
            <a:rPr lang="ja-JP" altLang="ja-JP" sz="1100" b="0" i="0" baseline="0">
              <a:solidFill>
                <a:schemeClr val="dk1"/>
              </a:solidFill>
              <a:effectLst/>
              <a:latin typeface="+mn-ea"/>
              <a:ea typeface="+mn-ea"/>
              <a:cs typeface="+mn-cs"/>
            </a:rPr>
            <a:t>、広域消防組合への負担金</a:t>
          </a:r>
          <a:r>
            <a:rPr lang="ja-JP" altLang="en-US" sz="1100" b="0" i="0" baseline="0">
              <a:solidFill>
                <a:schemeClr val="dk1"/>
              </a:solidFill>
              <a:effectLst/>
              <a:latin typeface="+mn-ea"/>
              <a:ea typeface="+mn-ea"/>
              <a:cs typeface="+mn-cs"/>
            </a:rPr>
            <a:t>も</a:t>
          </a:r>
          <a:r>
            <a:rPr lang="ja-JP" altLang="ja-JP" sz="1100" b="0" i="0" baseline="0">
              <a:solidFill>
                <a:schemeClr val="dk1"/>
              </a:solidFill>
              <a:effectLst/>
              <a:latin typeface="+mn-ea"/>
              <a:ea typeface="+mn-ea"/>
              <a:cs typeface="+mn-cs"/>
            </a:rPr>
            <a:t>加わってくることから、補助費等は大幅に増加していく見込みである。その中でも引き続き、補助金をはじめ補助費等の効率的かつ適切な運用と執行に努め</a:t>
          </a:r>
          <a:r>
            <a:rPr lang="ja-JP" altLang="en-US" sz="1100" b="0" i="0" baseline="0">
              <a:solidFill>
                <a:schemeClr val="dk1"/>
              </a:solidFill>
              <a:effectLst/>
              <a:latin typeface="+mn-ea"/>
              <a:ea typeface="+mn-ea"/>
              <a:cs typeface="+mn-cs"/>
            </a:rPr>
            <a:t>ていく</a:t>
          </a:r>
          <a:r>
            <a:rPr lang="ja-JP" altLang="ja-JP" sz="1100" b="0" i="0" baseline="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21844</xdr:rowOff>
    </xdr:from>
    <xdr:to>
      <xdr:col>24</xdr:col>
      <xdr:colOff>31750</xdr:colOff>
      <xdr:row>34</xdr:row>
      <xdr:rowOff>30988</xdr:rowOff>
    </xdr:to>
    <xdr:cxnSp macro="">
      <xdr:nvCxnSpPr>
        <xdr:cNvPr id="306" name="直線コネクタ 305"/>
        <xdr:cNvCxnSpPr/>
      </xdr:nvCxnSpPr>
      <xdr:spPr>
        <a:xfrm>
          <a:off x="15671800" y="58511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xdr:rowOff>
    </xdr:from>
    <xdr:to>
      <xdr:col>22</xdr:col>
      <xdr:colOff>565150</xdr:colOff>
      <xdr:row>34</xdr:row>
      <xdr:rowOff>21844</xdr:rowOff>
    </xdr:to>
    <xdr:cxnSp macro="">
      <xdr:nvCxnSpPr>
        <xdr:cNvPr id="309" name="直線コネクタ 308"/>
        <xdr:cNvCxnSpPr/>
      </xdr:nvCxnSpPr>
      <xdr:spPr>
        <a:xfrm>
          <a:off x="14782800" y="58374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8128</xdr:rowOff>
    </xdr:from>
    <xdr:to>
      <xdr:col>21</xdr:col>
      <xdr:colOff>361950</xdr:colOff>
      <xdr:row>34</xdr:row>
      <xdr:rowOff>12700</xdr:rowOff>
    </xdr:to>
    <xdr:cxnSp macro="">
      <xdr:nvCxnSpPr>
        <xdr:cNvPr id="312" name="直線コネクタ 311"/>
        <xdr:cNvCxnSpPr/>
      </xdr:nvCxnSpPr>
      <xdr:spPr>
        <a:xfrm flipV="1">
          <a:off x="13893800" y="5837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xdr:rowOff>
    </xdr:from>
    <xdr:to>
      <xdr:col>20</xdr:col>
      <xdr:colOff>158750</xdr:colOff>
      <xdr:row>34</xdr:row>
      <xdr:rowOff>26416</xdr:rowOff>
    </xdr:to>
    <xdr:cxnSp macro="">
      <xdr:nvCxnSpPr>
        <xdr:cNvPr id="315" name="直線コネクタ 314"/>
        <xdr:cNvCxnSpPr/>
      </xdr:nvCxnSpPr>
      <xdr:spPr>
        <a:xfrm flipV="1">
          <a:off x="13004800" y="58420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151638</xdr:rowOff>
    </xdr:from>
    <xdr:to>
      <xdr:col>24</xdr:col>
      <xdr:colOff>82550</xdr:colOff>
      <xdr:row>34</xdr:row>
      <xdr:rowOff>81788</xdr:rowOff>
    </xdr:to>
    <xdr:sp macro="" textlink="">
      <xdr:nvSpPr>
        <xdr:cNvPr id="325" name="円/楕円 324"/>
        <xdr:cNvSpPr/>
      </xdr:nvSpPr>
      <xdr:spPr>
        <a:xfrm>
          <a:off x="164592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60215</xdr:rowOff>
    </xdr:from>
    <xdr:ext cx="762000" cy="259045"/>
    <xdr:sp macro="" textlink="">
      <xdr:nvSpPr>
        <xdr:cNvPr id="326" name="補助費等該当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142494</xdr:rowOff>
    </xdr:from>
    <xdr:to>
      <xdr:col>22</xdr:col>
      <xdr:colOff>615950</xdr:colOff>
      <xdr:row>34</xdr:row>
      <xdr:rowOff>72644</xdr:rowOff>
    </xdr:to>
    <xdr:sp macro="" textlink="">
      <xdr:nvSpPr>
        <xdr:cNvPr id="327" name="円/楕円 326"/>
        <xdr:cNvSpPr/>
      </xdr:nvSpPr>
      <xdr:spPr>
        <a:xfrm>
          <a:off x="15621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82821</xdr:rowOff>
    </xdr:from>
    <xdr:ext cx="736600" cy="259045"/>
    <xdr:sp macro="" textlink="">
      <xdr:nvSpPr>
        <xdr:cNvPr id="328" name="テキスト ボックス 327"/>
        <xdr:cNvSpPr txBox="1"/>
      </xdr:nvSpPr>
      <xdr:spPr>
        <a:xfrm>
          <a:off x="15290800" y="556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128778</xdr:rowOff>
    </xdr:from>
    <xdr:to>
      <xdr:col>21</xdr:col>
      <xdr:colOff>412750</xdr:colOff>
      <xdr:row>34</xdr:row>
      <xdr:rowOff>58928</xdr:rowOff>
    </xdr:to>
    <xdr:sp macro="" textlink="">
      <xdr:nvSpPr>
        <xdr:cNvPr id="329" name="円/楕円 328"/>
        <xdr:cNvSpPr/>
      </xdr:nvSpPr>
      <xdr:spPr>
        <a:xfrm>
          <a:off x="14732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69105</xdr:rowOff>
    </xdr:from>
    <xdr:ext cx="762000" cy="259045"/>
    <xdr:sp macro="" textlink="">
      <xdr:nvSpPr>
        <xdr:cNvPr id="330" name="テキスト ボックス 329"/>
        <xdr:cNvSpPr txBox="1"/>
      </xdr:nvSpPr>
      <xdr:spPr>
        <a:xfrm>
          <a:off x="14401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133350</xdr:rowOff>
    </xdr:from>
    <xdr:to>
      <xdr:col>20</xdr:col>
      <xdr:colOff>209550</xdr:colOff>
      <xdr:row>34</xdr:row>
      <xdr:rowOff>63500</xdr:rowOff>
    </xdr:to>
    <xdr:sp macro="" textlink="">
      <xdr:nvSpPr>
        <xdr:cNvPr id="331" name="円/楕円 330"/>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73677</xdr:rowOff>
    </xdr:from>
    <xdr:ext cx="762000" cy="259045"/>
    <xdr:sp macro="" textlink="">
      <xdr:nvSpPr>
        <xdr:cNvPr id="332" name="テキスト ボックス 331"/>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147066</xdr:rowOff>
    </xdr:from>
    <xdr:to>
      <xdr:col>19</xdr:col>
      <xdr:colOff>6350</xdr:colOff>
      <xdr:row>34</xdr:row>
      <xdr:rowOff>77216</xdr:rowOff>
    </xdr:to>
    <xdr:sp macro="" textlink="">
      <xdr:nvSpPr>
        <xdr:cNvPr id="333" name="円/楕円 332"/>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87393</xdr:rowOff>
    </xdr:from>
    <xdr:ext cx="762000" cy="259045"/>
    <xdr:sp macro="" textlink="">
      <xdr:nvSpPr>
        <xdr:cNvPr id="334" name="テキスト ボックス 333"/>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公債費に係る経常収支比率は、</a:t>
          </a:r>
          <a:r>
            <a:rPr lang="ja-JP" altLang="ja-JP" sz="1100" b="0" i="0" baseline="0">
              <a:solidFill>
                <a:schemeClr val="dk1"/>
              </a:solidFill>
              <a:effectLst/>
              <a:latin typeface="+mn-lt"/>
              <a:ea typeface="+mn-ea"/>
              <a:cs typeface="+mn-cs"/>
            </a:rPr>
            <a:t>近年積極的に普通建設事業を実施してきた</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ea"/>
              <a:ea typeface="+mn-ea"/>
              <a:cs typeface="+mn-cs"/>
            </a:rPr>
            <a:t>類似団体平均に比べ非常に高い数値で推移して</a:t>
          </a:r>
          <a:r>
            <a:rPr lang="ja-JP" altLang="en-US" sz="1100" b="0" i="0" baseline="0">
              <a:solidFill>
                <a:schemeClr val="dk1"/>
              </a:solidFill>
              <a:effectLst/>
              <a:latin typeface="+mn-ea"/>
              <a:ea typeface="+mn-ea"/>
              <a:cs typeface="+mn-cs"/>
            </a:rPr>
            <a:t>おり、</a:t>
          </a:r>
          <a:r>
            <a:rPr lang="ja-JP" altLang="ja-JP" sz="1100" b="0" i="0" baseline="0">
              <a:solidFill>
                <a:schemeClr val="dk1"/>
              </a:solidFill>
              <a:effectLst/>
              <a:latin typeface="+mn-ea"/>
              <a:ea typeface="+mn-ea"/>
              <a:cs typeface="+mn-cs"/>
            </a:rPr>
            <a:t>人件費と並び財政状況を左右する主</a:t>
          </a:r>
          <a:r>
            <a:rPr lang="ja-JP" altLang="en-US" sz="1100" b="0" i="0" baseline="0">
              <a:solidFill>
                <a:schemeClr val="dk1"/>
              </a:solidFill>
              <a:effectLst/>
              <a:latin typeface="+mn-ea"/>
              <a:ea typeface="+mn-ea"/>
              <a:cs typeface="+mn-cs"/>
            </a:rPr>
            <a:t>な</a:t>
          </a:r>
          <a:r>
            <a:rPr lang="ja-JP" altLang="ja-JP" sz="1100" b="0" i="0" baseline="0">
              <a:solidFill>
                <a:schemeClr val="dk1"/>
              </a:solidFill>
              <a:effectLst/>
              <a:latin typeface="+mn-ea"/>
              <a:ea typeface="+mn-ea"/>
              <a:cs typeface="+mn-cs"/>
            </a:rPr>
            <a:t>経費となっている。普通建設事業縮小による市債新規発行の抑制、公的資金補償金免除繰上償還等による公債費縮減に努めてきた結果、平成</a:t>
          </a:r>
          <a:r>
            <a:rPr lang="en-US" altLang="ja-JP" sz="1100" b="0" i="0" baseline="0">
              <a:solidFill>
                <a:schemeClr val="dk1"/>
              </a:solidFill>
              <a:effectLst/>
              <a:latin typeface="+mn-ea"/>
              <a:ea typeface="+mn-ea"/>
              <a:cs typeface="+mn-cs"/>
            </a:rPr>
            <a:t>21</a:t>
          </a:r>
          <a:r>
            <a:rPr lang="ja-JP" altLang="ja-JP" sz="1100" b="0" i="0" baseline="0">
              <a:solidFill>
                <a:schemeClr val="dk1"/>
              </a:solidFill>
              <a:effectLst/>
              <a:latin typeface="+mn-ea"/>
              <a:ea typeface="+mn-ea"/>
              <a:cs typeface="+mn-cs"/>
            </a:rPr>
            <a:t>年度から目に見えて数値が改善してきた。平成</a:t>
          </a:r>
          <a:r>
            <a:rPr lang="en-US" altLang="ja-JP" sz="1100" b="0" i="0" baseline="0">
              <a:solidFill>
                <a:schemeClr val="dk1"/>
              </a:solidFill>
              <a:effectLst/>
              <a:latin typeface="+mn-ea"/>
              <a:ea typeface="+mn-ea"/>
              <a:cs typeface="+mn-cs"/>
            </a:rPr>
            <a:t>20</a:t>
          </a:r>
          <a:r>
            <a:rPr lang="ja-JP" altLang="ja-JP" sz="1100" b="0" i="0" baseline="0">
              <a:solidFill>
                <a:schemeClr val="dk1"/>
              </a:solidFill>
              <a:effectLst/>
              <a:latin typeface="+mn-ea"/>
              <a:ea typeface="+mn-ea"/>
              <a:cs typeface="+mn-cs"/>
            </a:rPr>
            <a:t>年度退職手当債の元金償還が始まったことなどから</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23</a:t>
          </a:r>
          <a:r>
            <a:rPr lang="ja-JP" altLang="en-US" sz="1100" b="0" i="0" baseline="0">
              <a:solidFill>
                <a:schemeClr val="dk1"/>
              </a:solidFill>
              <a:effectLst/>
              <a:latin typeface="+mn-ea"/>
              <a:ea typeface="+mn-ea"/>
              <a:cs typeface="+mn-cs"/>
            </a:rPr>
            <a:t>年度は</a:t>
          </a:r>
          <a:r>
            <a:rPr lang="ja-JP" altLang="ja-JP" sz="1100" b="0" i="0" baseline="0">
              <a:solidFill>
                <a:schemeClr val="dk1"/>
              </a:solidFill>
              <a:effectLst/>
              <a:latin typeface="+mn-ea"/>
              <a:ea typeface="+mn-ea"/>
              <a:cs typeface="+mn-cs"/>
            </a:rPr>
            <a:t>悪化したが、</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24</a:t>
          </a:r>
          <a:r>
            <a:rPr lang="ja-JP" altLang="en-US" sz="1100" b="0" i="0" baseline="0">
              <a:solidFill>
                <a:schemeClr val="dk1"/>
              </a:solidFill>
              <a:effectLst/>
              <a:latin typeface="+mn-ea"/>
              <a:ea typeface="+mn-ea"/>
              <a:cs typeface="+mn-cs"/>
            </a:rPr>
            <a:t>年度、平成</a:t>
          </a:r>
          <a:r>
            <a:rPr lang="en-US" altLang="ja-JP" sz="1100" b="0" i="0" baseline="0">
              <a:solidFill>
                <a:schemeClr val="dk1"/>
              </a:solidFill>
              <a:effectLst/>
              <a:latin typeface="+mn-ea"/>
              <a:ea typeface="+mn-ea"/>
              <a:cs typeface="+mn-cs"/>
            </a:rPr>
            <a:t>25</a:t>
          </a:r>
          <a:r>
            <a:rPr lang="ja-JP" altLang="en-US" sz="1100" b="0" i="0" baseline="0">
              <a:solidFill>
                <a:schemeClr val="dk1"/>
              </a:solidFill>
              <a:effectLst/>
              <a:latin typeface="+mn-ea"/>
              <a:ea typeface="+mn-ea"/>
              <a:cs typeface="+mn-cs"/>
            </a:rPr>
            <a:t>年度と連続して改善している</a:t>
          </a:r>
          <a:r>
            <a:rPr lang="ja-JP" altLang="ja-JP" sz="1100" b="0" i="0" baseline="0">
              <a:solidFill>
                <a:schemeClr val="dk1"/>
              </a:solidFill>
              <a:effectLst/>
              <a:latin typeface="+mn-ea"/>
              <a:ea typeface="+mn-ea"/>
              <a:cs typeface="+mn-cs"/>
            </a:rPr>
            <a:t>。今後、</a:t>
          </a:r>
          <a:r>
            <a:rPr lang="ja-JP" altLang="en-US" sz="1100" b="0" i="0" baseline="0">
              <a:solidFill>
                <a:schemeClr val="dk1"/>
              </a:solidFill>
              <a:effectLst/>
              <a:latin typeface="+mn-ea"/>
              <a:ea typeface="+mn-ea"/>
              <a:cs typeface="+mn-cs"/>
            </a:rPr>
            <a:t>合併特例事業をはじめ複数の大規模事業を控えているが、</a:t>
          </a:r>
          <a:r>
            <a:rPr lang="ja-JP" altLang="ja-JP" sz="1100" b="0" i="0" baseline="0">
              <a:solidFill>
                <a:schemeClr val="dk1"/>
              </a:solidFill>
              <a:effectLst/>
              <a:latin typeface="+mn-ea"/>
              <a:ea typeface="+mn-ea"/>
              <a:cs typeface="+mn-cs"/>
            </a:rPr>
            <a:t>事業の厳しい選択、計画的な行財政運営等により公債費の抑制に努め、財政の健全化を図る。</a:t>
          </a:r>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157480</xdr:rowOff>
    </xdr:from>
    <xdr:to>
      <xdr:col>7</xdr:col>
      <xdr:colOff>15875</xdr:colOff>
      <xdr:row>76</xdr:row>
      <xdr:rowOff>18414</xdr:rowOff>
    </xdr:to>
    <xdr:cxnSp macro="">
      <xdr:nvCxnSpPr>
        <xdr:cNvPr id="366" name="直線コネクタ 365"/>
        <xdr:cNvCxnSpPr/>
      </xdr:nvCxnSpPr>
      <xdr:spPr>
        <a:xfrm flipV="1">
          <a:off x="3987800" y="130162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18414</xdr:rowOff>
    </xdr:from>
    <xdr:to>
      <xdr:col>5</xdr:col>
      <xdr:colOff>549275</xdr:colOff>
      <xdr:row>76</xdr:row>
      <xdr:rowOff>50800</xdr:rowOff>
    </xdr:to>
    <xdr:cxnSp macro="">
      <xdr:nvCxnSpPr>
        <xdr:cNvPr id="369" name="直線コネクタ 368"/>
        <xdr:cNvCxnSpPr/>
      </xdr:nvCxnSpPr>
      <xdr:spPr>
        <a:xfrm flipV="1">
          <a:off x="3098800" y="130486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16511</xdr:rowOff>
    </xdr:from>
    <xdr:to>
      <xdr:col>4</xdr:col>
      <xdr:colOff>346075</xdr:colOff>
      <xdr:row>76</xdr:row>
      <xdr:rowOff>50800</xdr:rowOff>
    </xdr:to>
    <xdr:cxnSp macro="">
      <xdr:nvCxnSpPr>
        <xdr:cNvPr id="372" name="直線コネクタ 371"/>
        <xdr:cNvCxnSpPr/>
      </xdr:nvCxnSpPr>
      <xdr:spPr>
        <a:xfrm>
          <a:off x="2209800" y="13046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16511</xdr:rowOff>
    </xdr:from>
    <xdr:to>
      <xdr:col>3</xdr:col>
      <xdr:colOff>142875</xdr:colOff>
      <xdr:row>76</xdr:row>
      <xdr:rowOff>46989</xdr:rowOff>
    </xdr:to>
    <xdr:cxnSp macro="">
      <xdr:nvCxnSpPr>
        <xdr:cNvPr id="375" name="直線コネクタ 374"/>
        <xdr:cNvCxnSpPr/>
      </xdr:nvCxnSpPr>
      <xdr:spPr>
        <a:xfrm flipV="1">
          <a:off x="1320800" y="130467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106680</xdr:rowOff>
    </xdr:from>
    <xdr:to>
      <xdr:col>7</xdr:col>
      <xdr:colOff>66675</xdr:colOff>
      <xdr:row>76</xdr:row>
      <xdr:rowOff>36830</xdr:rowOff>
    </xdr:to>
    <xdr:sp macro="" textlink="">
      <xdr:nvSpPr>
        <xdr:cNvPr id="385" name="円/楕円 384"/>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78757</xdr:rowOff>
    </xdr:from>
    <xdr:ext cx="762000" cy="259045"/>
    <xdr:sp macro="" textlink="">
      <xdr:nvSpPr>
        <xdr:cNvPr id="386" name="公債費該当値テキスト"/>
        <xdr:cNvSpPr txBox="1"/>
      </xdr:nvSpPr>
      <xdr:spPr>
        <a:xfrm>
          <a:off x="49149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139065</xdr:rowOff>
    </xdr:from>
    <xdr:to>
      <xdr:col>5</xdr:col>
      <xdr:colOff>600075</xdr:colOff>
      <xdr:row>76</xdr:row>
      <xdr:rowOff>69214</xdr:rowOff>
    </xdr:to>
    <xdr:sp macro="" textlink="">
      <xdr:nvSpPr>
        <xdr:cNvPr id="387" name="円/楕円 386"/>
        <xdr:cNvSpPr/>
      </xdr:nvSpPr>
      <xdr:spPr>
        <a:xfrm>
          <a:off x="3937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53991</xdr:rowOff>
    </xdr:from>
    <xdr:ext cx="736600" cy="259045"/>
    <xdr:sp macro="" textlink="">
      <xdr:nvSpPr>
        <xdr:cNvPr id="388" name="テキスト ボックス 387"/>
        <xdr:cNvSpPr txBox="1"/>
      </xdr:nvSpPr>
      <xdr:spPr>
        <a:xfrm>
          <a:off x="3606800" y="1308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0</xdr:rowOff>
    </xdr:from>
    <xdr:to>
      <xdr:col>4</xdr:col>
      <xdr:colOff>396875</xdr:colOff>
      <xdr:row>76</xdr:row>
      <xdr:rowOff>101600</xdr:rowOff>
    </xdr:to>
    <xdr:sp macro="" textlink="">
      <xdr:nvSpPr>
        <xdr:cNvPr id="389" name="円/楕円 388"/>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86377</xdr:rowOff>
    </xdr:from>
    <xdr:ext cx="762000" cy="259045"/>
    <xdr:sp macro="" textlink="">
      <xdr:nvSpPr>
        <xdr:cNvPr id="390" name="テキスト ボックス 389"/>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137160</xdr:rowOff>
    </xdr:from>
    <xdr:to>
      <xdr:col>3</xdr:col>
      <xdr:colOff>193675</xdr:colOff>
      <xdr:row>76</xdr:row>
      <xdr:rowOff>67311</xdr:rowOff>
    </xdr:to>
    <xdr:sp macro="" textlink="">
      <xdr:nvSpPr>
        <xdr:cNvPr id="391" name="円/楕円 390"/>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52088</xdr:rowOff>
    </xdr:from>
    <xdr:ext cx="762000" cy="259045"/>
    <xdr:sp macro="" textlink="">
      <xdr:nvSpPr>
        <xdr:cNvPr id="392" name="テキスト ボックス 391"/>
        <xdr:cNvSpPr txBox="1"/>
      </xdr:nvSpPr>
      <xdr:spPr>
        <a:xfrm>
          <a:off x="1828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167639</xdr:rowOff>
    </xdr:from>
    <xdr:to>
      <xdr:col>1</xdr:col>
      <xdr:colOff>676275</xdr:colOff>
      <xdr:row>76</xdr:row>
      <xdr:rowOff>97789</xdr:rowOff>
    </xdr:to>
    <xdr:sp macro="" textlink="">
      <xdr:nvSpPr>
        <xdr:cNvPr id="393" name="円/楕円 392"/>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82566</xdr:rowOff>
    </xdr:from>
    <xdr:ext cx="762000" cy="259045"/>
    <xdr:sp macro="" textlink="">
      <xdr:nvSpPr>
        <xdr:cNvPr id="394" name="テキスト ボックス 393"/>
        <xdr:cNvSpPr txBox="1"/>
      </xdr:nvSpPr>
      <xdr:spPr>
        <a:xfrm>
          <a:off x="939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公債費以外の経費の経常収支比率は、類似団体平均を下回って推移しており、主に補助費等の額が他団体に比べ小さいことがその要因となっている。</a:t>
          </a:r>
          <a:r>
            <a:rPr lang="ja-JP" altLang="ja-JP" sz="1100" b="0" i="0" baseline="0">
              <a:solidFill>
                <a:schemeClr val="dk1"/>
              </a:solidFill>
              <a:effectLst/>
              <a:latin typeface="+mn-lt"/>
              <a:ea typeface="+mn-ea"/>
              <a:cs typeface="+mn-cs"/>
            </a:rPr>
            <a:t>人件費の比率が低下したことに</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21</a:t>
          </a:r>
          <a:r>
            <a:rPr lang="ja-JP" altLang="ja-JP" sz="1100" b="0" i="0" baseline="0">
              <a:solidFill>
                <a:schemeClr val="dk1"/>
              </a:solidFill>
              <a:effectLst/>
              <a:latin typeface="+mn-ea"/>
              <a:ea typeface="+mn-ea"/>
              <a:cs typeface="+mn-cs"/>
            </a:rPr>
            <a:t>年度から大きく低下</a:t>
          </a:r>
          <a:r>
            <a:rPr lang="ja-JP" altLang="en-US" sz="1100" b="0" i="0" baseline="0">
              <a:solidFill>
                <a:schemeClr val="dk1"/>
              </a:solidFill>
              <a:effectLst/>
              <a:latin typeface="+mn-ea"/>
              <a:ea typeface="+mn-ea"/>
              <a:cs typeface="+mn-cs"/>
            </a:rPr>
            <a:t>した。</a:t>
          </a:r>
          <a:r>
            <a:rPr lang="ja-JP" altLang="ja-JP" sz="1100" b="0" i="0" baseline="0">
              <a:solidFill>
                <a:schemeClr val="dk1"/>
              </a:solidFill>
              <a:effectLst/>
              <a:latin typeface="+mn-ea"/>
              <a:ea typeface="+mn-ea"/>
              <a:cs typeface="+mn-cs"/>
            </a:rPr>
            <a:t>しかし、平成</a:t>
          </a:r>
          <a:r>
            <a:rPr lang="en-US" altLang="ja-JP" sz="1100" b="0" i="0" baseline="0">
              <a:solidFill>
                <a:schemeClr val="dk1"/>
              </a:solidFill>
              <a:effectLst/>
              <a:latin typeface="+mn-ea"/>
              <a:ea typeface="+mn-ea"/>
              <a:cs typeface="+mn-cs"/>
            </a:rPr>
            <a:t>23</a:t>
          </a:r>
          <a:r>
            <a:rPr lang="ja-JP" altLang="ja-JP" sz="1100" b="0" i="0" baseline="0">
              <a:solidFill>
                <a:schemeClr val="dk1"/>
              </a:solidFill>
              <a:effectLst/>
              <a:latin typeface="+mn-ea"/>
              <a:ea typeface="+mn-ea"/>
              <a:cs typeface="+mn-cs"/>
            </a:rPr>
            <a:t>年度には、人件費・物件費・繰出金・扶助費等の比率が軒並み高くなったため、類似団体平均値との差が</a:t>
          </a:r>
          <a:r>
            <a:rPr lang="en-US" altLang="ja-JP" sz="1100" b="0" i="0" baseline="0">
              <a:solidFill>
                <a:schemeClr val="dk1"/>
              </a:solidFill>
              <a:effectLst/>
              <a:latin typeface="+mn-ea"/>
              <a:ea typeface="+mn-ea"/>
              <a:cs typeface="+mn-cs"/>
            </a:rPr>
            <a:t>8.3</a:t>
          </a:r>
          <a:r>
            <a:rPr lang="ja-JP" altLang="ja-JP" sz="1100" b="0" i="0" baseline="0">
              <a:solidFill>
                <a:schemeClr val="dk1"/>
              </a:solidFill>
              <a:effectLst/>
              <a:latin typeface="+mn-ea"/>
              <a:ea typeface="+mn-ea"/>
              <a:cs typeface="+mn-cs"/>
            </a:rPr>
            <a:t>％から</a:t>
          </a:r>
          <a:r>
            <a:rPr lang="en-US" altLang="ja-JP" sz="1100" b="0" i="0" baseline="0">
              <a:solidFill>
                <a:schemeClr val="dk1"/>
              </a:solidFill>
              <a:effectLst/>
              <a:latin typeface="+mn-ea"/>
              <a:ea typeface="+mn-ea"/>
              <a:cs typeface="+mn-cs"/>
            </a:rPr>
            <a:t>5.3</a:t>
          </a:r>
          <a:r>
            <a:rPr lang="ja-JP" altLang="ja-JP" sz="1100" b="0" i="0" baseline="0">
              <a:solidFill>
                <a:schemeClr val="dk1"/>
              </a:solidFill>
              <a:effectLst/>
              <a:latin typeface="+mn-ea"/>
              <a:ea typeface="+mn-ea"/>
              <a:cs typeface="+mn-cs"/>
            </a:rPr>
            <a:t>％と縮まった。平成</a:t>
          </a:r>
          <a:r>
            <a:rPr lang="en-US" altLang="ja-JP" sz="1100" b="0" i="0" baseline="0">
              <a:solidFill>
                <a:schemeClr val="dk1"/>
              </a:solidFill>
              <a:effectLst/>
              <a:latin typeface="+mn-ea"/>
              <a:ea typeface="+mn-ea"/>
              <a:cs typeface="+mn-cs"/>
            </a:rPr>
            <a:t>25</a:t>
          </a:r>
          <a:r>
            <a:rPr lang="ja-JP" altLang="ja-JP" sz="1100" b="0" i="0" baseline="0">
              <a:solidFill>
                <a:schemeClr val="dk1"/>
              </a:solidFill>
              <a:effectLst/>
              <a:latin typeface="+mn-ea"/>
              <a:ea typeface="+mn-ea"/>
              <a:cs typeface="+mn-cs"/>
            </a:rPr>
            <a:t>年度は、</a:t>
          </a:r>
          <a:r>
            <a:rPr lang="ja-JP" altLang="en-US" sz="1100" b="0" i="0" baseline="0">
              <a:solidFill>
                <a:schemeClr val="dk1"/>
              </a:solidFill>
              <a:effectLst/>
              <a:latin typeface="+mn-ea"/>
              <a:ea typeface="+mn-ea"/>
              <a:cs typeface="+mn-cs"/>
            </a:rPr>
            <a:t>人件費や物件費等の割合が増加したことから前年度比で</a:t>
          </a:r>
          <a:r>
            <a:rPr lang="en-US" altLang="ja-JP" sz="1100" b="0" i="0" baseline="0">
              <a:solidFill>
                <a:schemeClr val="dk1"/>
              </a:solidFill>
              <a:effectLst/>
              <a:latin typeface="+mn-ea"/>
              <a:ea typeface="+mn-ea"/>
              <a:cs typeface="+mn-cs"/>
            </a:rPr>
            <a:t>3.4</a:t>
          </a:r>
          <a:r>
            <a:rPr lang="ja-JP" altLang="en-US" sz="1100" b="0" i="0" baseline="0">
              <a:solidFill>
                <a:schemeClr val="dk1"/>
              </a:solidFill>
              <a:effectLst/>
              <a:latin typeface="+mn-ea"/>
              <a:ea typeface="+mn-ea"/>
              <a:cs typeface="+mn-cs"/>
            </a:rPr>
            <a:t>％高くなり</a:t>
          </a:r>
          <a:r>
            <a:rPr lang="ja-JP" altLang="ja-JP" sz="1100" b="0" i="0" baseline="0">
              <a:solidFill>
                <a:schemeClr val="dk1"/>
              </a:solidFill>
              <a:effectLst/>
              <a:latin typeface="+mn-ea"/>
              <a:ea typeface="+mn-ea"/>
              <a:cs typeface="+mn-cs"/>
            </a:rPr>
            <a:t>類似団体平均との差は</a:t>
          </a:r>
          <a:r>
            <a:rPr lang="en-US" altLang="ja-JP" sz="1100" b="0" i="0" baseline="0">
              <a:solidFill>
                <a:schemeClr val="dk1"/>
              </a:solidFill>
              <a:effectLst/>
              <a:latin typeface="+mn-ea"/>
              <a:ea typeface="+mn-ea"/>
              <a:cs typeface="+mn-cs"/>
            </a:rPr>
            <a:t>2.1</a:t>
          </a:r>
          <a:r>
            <a:rPr lang="ja-JP" altLang="en-US" sz="1100" b="0" i="0" baseline="0">
              <a:solidFill>
                <a:schemeClr val="dk1"/>
              </a:solidFill>
              <a:effectLst/>
              <a:latin typeface="+mn-ea"/>
              <a:ea typeface="+mn-ea"/>
              <a:cs typeface="+mn-cs"/>
            </a:rPr>
            <a:t>％にまで縮まった。</a:t>
          </a:r>
          <a:r>
            <a:rPr lang="ja-JP" altLang="ja-JP" sz="1100" b="0" i="0" baseline="0">
              <a:solidFill>
                <a:schemeClr val="dk1"/>
              </a:solidFill>
              <a:effectLst/>
              <a:latin typeface="+mn-ea"/>
              <a:ea typeface="+mn-ea"/>
              <a:cs typeface="+mn-cs"/>
            </a:rPr>
            <a:t>今後も、各経費に応じた改善・改革を進め、財政の健全化を図っていく。</a:t>
          </a:r>
          <a:endParaRPr lang="ja-JP" altLang="ja-JP" sz="14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119380</xdr:rowOff>
    </xdr:to>
    <xdr:cxnSp macro="">
      <xdr:nvCxnSpPr>
        <xdr:cNvPr id="427" name="直線コネクタ 426"/>
        <xdr:cNvCxnSpPr/>
      </xdr:nvCxnSpPr>
      <xdr:spPr>
        <a:xfrm>
          <a:off x="15671800" y="130200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153670</xdr:rowOff>
    </xdr:from>
    <xdr:to>
      <xdr:col>22</xdr:col>
      <xdr:colOff>565150</xdr:colOff>
      <xdr:row>75</xdr:row>
      <xdr:rowOff>161289</xdr:rowOff>
    </xdr:to>
    <xdr:cxnSp macro="">
      <xdr:nvCxnSpPr>
        <xdr:cNvPr id="430" name="直線コネクタ 429"/>
        <xdr:cNvCxnSpPr/>
      </xdr:nvCxnSpPr>
      <xdr:spPr>
        <a:xfrm>
          <a:off x="14782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130810</xdr:rowOff>
    </xdr:from>
    <xdr:to>
      <xdr:col>21</xdr:col>
      <xdr:colOff>361950</xdr:colOff>
      <xdr:row>75</xdr:row>
      <xdr:rowOff>153670</xdr:rowOff>
    </xdr:to>
    <xdr:cxnSp macro="">
      <xdr:nvCxnSpPr>
        <xdr:cNvPr id="433" name="直線コネクタ 432"/>
        <xdr:cNvCxnSpPr/>
      </xdr:nvCxnSpPr>
      <xdr:spPr>
        <a:xfrm>
          <a:off x="13893800" y="1281811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130810</xdr:rowOff>
    </xdr:from>
    <xdr:to>
      <xdr:col>20</xdr:col>
      <xdr:colOff>158750</xdr:colOff>
      <xdr:row>75</xdr:row>
      <xdr:rowOff>134620</xdr:rowOff>
    </xdr:to>
    <xdr:cxnSp macro="">
      <xdr:nvCxnSpPr>
        <xdr:cNvPr id="436" name="直線コネクタ 435"/>
        <xdr:cNvCxnSpPr/>
      </xdr:nvCxnSpPr>
      <xdr:spPr>
        <a:xfrm flipV="1">
          <a:off x="13004800" y="1281811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68580</xdr:rowOff>
    </xdr:from>
    <xdr:to>
      <xdr:col>24</xdr:col>
      <xdr:colOff>82550</xdr:colOff>
      <xdr:row>76</xdr:row>
      <xdr:rowOff>170180</xdr:rowOff>
    </xdr:to>
    <xdr:sp macro="" textlink="">
      <xdr:nvSpPr>
        <xdr:cNvPr id="446" name="円/楕円 445"/>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85107</xdr:rowOff>
    </xdr:from>
    <xdr:ext cx="762000" cy="259045"/>
    <xdr:sp macro="" textlink="">
      <xdr:nvSpPr>
        <xdr:cNvPr id="447" name="公債費以外該当値テキスト"/>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8" name="円/楕円 447"/>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49" name="テキスト ボックス 448"/>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102870</xdr:rowOff>
    </xdr:from>
    <xdr:to>
      <xdr:col>21</xdr:col>
      <xdr:colOff>412750</xdr:colOff>
      <xdr:row>76</xdr:row>
      <xdr:rowOff>33020</xdr:rowOff>
    </xdr:to>
    <xdr:sp macro="" textlink="">
      <xdr:nvSpPr>
        <xdr:cNvPr id="450" name="円/楕円 449"/>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43197</xdr:rowOff>
    </xdr:from>
    <xdr:ext cx="762000" cy="259045"/>
    <xdr:sp macro="" textlink="">
      <xdr:nvSpPr>
        <xdr:cNvPr id="451" name="テキスト ボックス 450"/>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80010</xdr:rowOff>
    </xdr:from>
    <xdr:to>
      <xdr:col>20</xdr:col>
      <xdr:colOff>209550</xdr:colOff>
      <xdr:row>75</xdr:row>
      <xdr:rowOff>10160</xdr:rowOff>
    </xdr:to>
    <xdr:sp macro="" textlink="">
      <xdr:nvSpPr>
        <xdr:cNvPr id="452" name="円/楕円 451"/>
        <xdr:cNvSpPr/>
      </xdr:nvSpPr>
      <xdr:spPr>
        <a:xfrm>
          <a:off x="13843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20337</xdr:rowOff>
    </xdr:from>
    <xdr:ext cx="762000" cy="259045"/>
    <xdr:sp macro="" textlink="">
      <xdr:nvSpPr>
        <xdr:cNvPr id="453" name="テキスト ボックス 452"/>
        <xdr:cNvSpPr txBox="1"/>
      </xdr:nvSpPr>
      <xdr:spPr>
        <a:xfrm>
          <a:off x="13512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83820</xdr:rowOff>
    </xdr:from>
    <xdr:to>
      <xdr:col>19</xdr:col>
      <xdr:colOff>6350</xdr:colOff>
      <xdr:row>76</xdr:row>
      <xdr:rowOff>13970</xdr:rowOff>
    </xdr:to>
    <xdr:sp macro="" textlink="">
      <xdr:nvSpPr>
        <xdr:cNvPr id="454" name="円/楕円 453"/>
        <xdr:cNvSpPr/>
      </xdr:nvSpPr>
      <xdr:spPr>
        <a:xfrm>
          <a:off x="12954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24147</xdr:rowOff>
    </xdr:from>
    <xdr:ext cx="762000" cy="259045"/>
    <xdr:sp macro="" textlink="">
      <xdr:nvSpPr>
        <xdr:cNvPr id="455" name="テキスト ボックス 45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奈良県五條市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92901</xdr:rowOff>
    </xdr:from>
    <xdr:to>
      <xdr:col>4</xdr:col>
      <xdr:colOff>1117600</xdr:colOff>
      <xdr:row>16</xdr:row>
      <xdr:rowOff>128143</xdr:rowOff>
    </xdr:to>
    <xdr:cxnSp macro="">
      <xdr:nvCxnSpPr>
        <xdr:cNvPr id="50" name="直線コネクタ 49"/>
        <xdr:cNvCxnSpPr/>
      </xdr:nvCxnSpPr>
      <xdr:spPr bwMode="auto">
        <a:xfrm flipV="1">
          <a:off x="5003800" y="2883726"/>
          <a:ext cx="647700" cy="3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93650</xdr:rowOff>
    </xdr:from>
    <xdr:to>
      <xdr:col>4</xdr:col>
      <xdr:colOff>469900</xdr:colOff>
      <xdr:row>16</xdr:row>
      <xdr:rowOff>128143</xdr:rowOff>
    </xdr:to>
    <xdr:cxnSp macro="">
      <xdr:nvCxnSpPr>
        <xdr:cNvPr id="53" name="直線コネクタ 52"/>
        <xdr:cNvCxnSpPr/>
      </xdr:nvCxnSpPr>
      <xdr:spPr bwMode="auto">
        <a:xfrm>
          <a:off x="4305300" y="2884475"/>
          <a:ext cx="698500" cy="3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93650</xdr:rowOff>
    </xdr:from>
    <xdr:to>
      <xdr:col>3</xdr:col>
      <xdr:colOff>904875</xdr:colOff>
      <xdr:row>17</xdr:row>
      <xdr:rowOff>7633</xdr:rowOff>
    </xdr:to>
    <xdr:cxnSp macro="">
      <xdr:nvCxnSpPr>
        <xdr:cNvPr id="56" name="直線コネクタ 55"/>
        <xdr:cNvCxnSpPr/>
      </xdr:nvCxnSpPr>
      <xdr:spPr bwMode="auto">
        <a:xfrm flipV="1">
          <a:off x="3606800" y="2884475"/>
          <a:ext cx="698500" cy="8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148018</xdr:rowOff>
    </xdr:from>
    <xdr:to>
      <xdr:col>3</xdr:col>
      <xdr:colOff>206375</xdr:colOff>
      <xdr:row>17</xdr:row>
      <xdr:rowOff>7633</xdr:rowOff>
    </xdr:to>
    <xdr:cxnSp macro="">
      <xdr:nvCxnSpPr>
        <xdr:cNvPr id="59" name="直線コネクタ 58"/>
        <xdr:cNvCxnSpPr/>
      </xdr:nvCxnSpPr>
      <xdr:spPr bwMode="auto">
        <a:xfrm>
          <a:off x="2908300" y="2938843"/>
          <a:ext cx="698500" cy="31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42101</xdr:rowOff>
    </xdr:from>
    <xdr:to>
      <xdr:col>5</xdr:col>
      <xdr:colOff>34925</xdr:colOff>
      <xdr:row>16</xdr:row>
      <xdr:rowOff>143701</xdr:rowOff>
    </xdr:to>
    <xdr:sp macro="" textlink="">
      <xdr:nvSpPr>
        <xdr:cNvPr id="69" name="円/楕円 68"/>
        <xdr:cNvSpPr/>
      </xdr:nvSpPr>
      <xdr:spPr bwMode="auto">
        <a:xfrm>
          <a:off x="5600700" y="283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58628</xdr:rowOff>
    </xdr:from>
    <xdr:ext cx="762000" cy="259045"/>
    <xdr:sp macro="" textlink="">
      <xdr:nvSpPr>
        <xdr:cNvPr id="70" name="人口1人当たり決算額の推移該当値テキスト130"/>
        <xdr:cNvSpPr txBox="1"/>
      </xdr:nvSpPr>
      <xdr:spPr>
        <a:xfrm>
          <a:off x="5740400" y="267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112,935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77343</xdr:rowOff>
    </xdr:from>
    <xdr:to>
      <xdr:col>4</xdr:col>
      <xdr:colOff>520700</xdr:colOff>
      <xdr:row>17</xdr:row>
      <xdr:rowOff>7493</xdr:rowOff>
    </xdr:to>
    <xdr:sp macro="" textlink="">
      <xdr:nvSpPr>
        <xdr:cNvPr id="71" name="円/楕円 70"/>
        <xdr:cNvSpPr/>
      </xdr:nvSpPr>
      <xdr:spPr bwMode="auto">
        <a:xfrm>
          <a:off x="4953000" y="286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17670</xdr:rowOff>
    </xdr:from>
    <xdr:ext cx="736600" cy="259045"/>
    <xdr:sp macro="" textlink="">
      <xdr:nvSpPr>
        <xdr:cNvPr id="72" name="テキスト ボックス 71"/>
        <xdr:cNvSpPr txBox="1"/>
      </xdr:nvSpPr>
      <xdr:spPr>
        <a:xfrm>
          <a:off x="4622800" y="263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110,160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42850</xdr:rowOff>
    </xdr:from>
    <xdr:to>
      <xdr:col>3</xdr:col>
      <xdr:colOff>955675</xdr:colOff>
      <xdr:row>16</xdr:row>
      <xdr:rowOff>144450</xdr:rowOff>
    </xdr:to>
    <xdr:sp macro="" textlink="">
      <xdr:nvSpPr>
        <xdr:cNvPr id="73" name="円/楕円 72"/>
        <xdr:cNvSpPr/>
      </xdr:nvSpPr>
      <xdr:spPr bwMode="auto">
        <a:xfrm>
          <a:off x="4254500" y="283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154627</xdr:rowOff>
    </xdr:from>
    <xdr:ext cx="762000" cy="259045"/>
    <xdr:sp macro="" textlink="">
      <xdr:nvSpPr>
        <xdr:cNvPr id="74" name="テキスト ボックス 73"/>
        <xdr:cNvSpPr txBox="1"/>
      </xdr:nvSpPr>
      <xdr:spPr>
        <a:xfrm>
          <a:off x="3924300" y="26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128283</xdr:rowOff>
    </xdr:from>
    <xdr:to>
      <xdr:col>3</xdr:col>
      <xdr:colOff>257175</xdr:colOff>
      <xdr:row>17</xdr:row>
      <xdr:rowOff>58433</xdr:rowOff>
    </xdr:to>
    <xdr:sp macro="" textlink="">
      <xdr:nvSpPr>
        <xdr:cNvPr id="75" name="円/楕円 74"/>
        <xdr:cNvSpPr/>
      </xdr:nvSpPr>
      <xdr:spPr bwMode="auto">
        <a:xfrm>
          <a:off x="3556000" y="2919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68610</xdr:rowOff>
    </xdr:from>
    <xdr:ext cx="762000" cy="259045"/>
    <xdr:sp macro="" textlink="">
      <xdr:nvSpPr>
        <xdr:cNvPr id="76" name="テキスト ボックス 75"/>
        <xdr:cNvSpPr txBox="1"/>
      </xdr:nvSpPr>
      <xdr:spPr>
        <a:xfrm>
          <a:off x="3225800" y="268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106,149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97218</xdr:rowOff>
    </xdr:from>
    <xdr:to>
      <xdr:col>2</xdr:col>
      <xdr:colOff>692150</xdr:colOff>
      <xdr:row>17</xdr:row>
      <xdr:rowOff>27368</xdr:rowOff>
    </xdr:to>
    <xdr:sp macro="" textlink="">
      <xdr:nvSpPr>
        <xdr:cNvPr id="77" name="円/楕円 76"/>
        <xdr:cNvSpPr/>
      </xdr:nvSpPr>
      <xdr:spPr bwMode="auto">
        <a:xfrm>
          <a:off x="2857500" y="2888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37545</xdr:rowOff>
    </xdr:from>
    <xdr:ext cx="762000" cy="259045"/>
    <xdr:sp macro="" textlink="">
      <xdr:nvSpPr>
        <xdr:cNvPr id="78" name="テキスト ボックス 77"/>
        <xdr:cNvSpPr txBox="1"/>
      </xdr:nvSpPr>
      <xdr:spPr>
        <a:xfrm>
          <a:off x="2527300" y="26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270530</xdr:rowOff>
    </xdr:from>
    <xdr:to>
      <xdr:col>4</xdr:col>
      <xdr:colOff>1117600</xdr:colOff>
      <xdr:row>37</xdr:row>
      <xdr:rowOff>280950</xdr:rowOff>
    </xdr:to>
    <xdr:cxnSp macro="">
      <xdr:nvCxnSpPr>
        <xdr:cNvPr id="112" name="直線コネクタ 111"/>
        <xdr:cNvCxnSpPr/>
      </xdr:nvCxnSpPr>
      <xdr:spPr bwMode="auto">
        <a:xfrm>
          <a:off x="5003800" y="7395230"/>
          <a:ext cx="647700" cy="10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265727</xdr:rowOff>
    </xdr:from>
    <xdr:ext cx="762000" cy="259045"/>
    <xdr:sp macro="" textlink="">
      <xdr:nvSpPr>
        <xdr:cNvPr id="113" name="人口1人当たり決算額の推移平均値テキスト445"/>
        <xdr:cNvSpPr txBox="1"/>
      </xdr:nvSpPr>
      <xdr:spPr>
        <a:xfrm>
          <a:off x="5740400" y="739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257481</xdr:rowOff>
    </xdr:from>
    <xdr:to>
      <xdr:col>4</xdr:col>
      <xdr:colOff>469900</xdr:colOff>
      <xdr:row>37</xdr:row>
      <xdr:rowOff>270530</xdr:rowOff>
    </xdr:to>
    <xdr:cxnSp macro="">
      <xdr:nvCxnSpPr>
        <xdr:cNvPr id="115" name="直線コネクタ 114"/>
        <xdr:cNvCxnSpPr/>
      </xdr:nvCxnSpPr>
      <xdr:spPr bwMode="auto">
        <a:xfrm>
          <a:off x="4305300" y="7382181"/>
          <a:ext cx="698500" cy="1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257481</xdr:rowOff>
    </xdr:from>
    <xdr:to>
      <xdr:col>3</xdr:col>
      <xdr:colOff>904875</xdr:colOff>
      <xdr:row>37</xdr:row>
      <xdr:rowOff>287493</xdr:rowOff>
    </xdr:to>
    <xdr:cxnSp macro="">
      <xdr:nvCxnSpPr>
        <xdr:cNvPr id="118" name="直線コネクタ 117"/>
        <xdr:cNvCxnSpPr/>
      </xdr:nvCxnSpPr>
      <xdr:spPr bwMode="auto">
        <a:xfrm flipV="1">
          <a:off x="3606800" y="7382181"/>
          <a:ext cx="698500" cy="30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283476</xdr:rowOff>
    </xdr:from>
    <xdr:to>
      <xdr:col>3</xdr:col>
      <xdr:colOff>206375</xdr:colOff>
      <xdr:row>37</xdr:row>
      <xdr:rowOff>287493</xdr:rowOff>
    </xdr:to>
    <xdr:cxnSp macro="">
      <xdr:nvCxnSpPr>
        <xdr:cNvPr id="121" name="直線コネクタ 120"/>
        <xdr:cNvCxnSpPr/>
      </xdr:nvCxnSpPr>
      <xdr:spPr bwMode="auto">
        <a:xfrm>
          <a:off x="2908300" y="7408176"/>
          <a:ext cx="6985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230150</xdr:rowOff>
    </xdr:from>
    <xdr:to>
      <xdr:col>5</xdr:col>
      <xdr:colOff>34925</xdr:colOff>
      <xdr:row>37</xdr:row>
      <xdr:rowOff>331750</xdr:rowOff>
    </xdr:to>
    <xdr:sp macro="" textlink="">
      <xdr:nvSpPr>
        <xdr:cNvPr id="131" name="円/楕円 130"/>
        <xdr:cNvSpPr/>
      </xdr:nvSpPr>
      <xdr:spPr bwMode="auto">
        <a:xfrm>
          <a:off x="5600700" y="735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75227</xdr:rowOff>
    </xdr:from>
    <xdr:ext cx="762000" cy="259045"/>
    <xdr:sp macro="" textlink="">
      <xdr:nvSpPr>
        <xdr:cNvPr id="132" name="人口1人当たり決算額の推移該当値テキスト445"/>
        <xdr:cNvSpPr txBox="1"/>
      </xdr:nvSpPr>
      <xdr:spPr>
        <a:xfrm>
          <a:off x="5740400" y="71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39,593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219730</xdr:rowOff>
    </xdr:from>
    <xdr:to>
      <xdr:col>4</xdr:col>
      <xdr:colOff>520700</xdr:colOff>
      <xdr:row>37</xdr:row>
      <xdr:rowOff>321330</xdr:rowOff>
    </xdr:to>
    <xdr:sp macro="" textlink="">
      <xdr:nvSpPr>
        <xdr:cNvPr id="133" name="円/楕円 132"/>
        <xdr:cNvSpPr/>
      </xdr:nvSpPr>
      <xdr:spPr bwMode="auto">
        <a:xfrm>
          <a:off x="4953000" y="734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160057</xdr:rowOff>
    </xdr:from>
    <xdr:ext cx="736600" cy="259045"/>
    <xdr:sp macro="" textlink="">
      <xdr:nvSpPr>
        <xdr:cNvPr id="134" name="テキスト ボックス 133"/>
        <xdr:cNvSpPr txBox="1"/>
      </xdr:nvSpPr>
      <xdr:spPr>
        <a:xfrm>
          <a:off x="4622800" y="71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206681</xdr:rowOff>
    </xdr:from>
    <xdr:to>
      <xdr:col>3</xdr:col>
      <xdr:colOff>955675</xdr:colOff>
      <xdr:row>37</xdr:row>
      <xdr:rowOff>308281</xdr:rowOff>
    </xdr:to>
    <xdr:sp macro="" textlink="">
      <xdr:nvSpPr>
        <xdr:cNvPr id="135" name="円/楕円 134"/>
        <xdr:cNvSpPr/>
      </xdr:nvSpPr>
      <xdr:spPr bwMode="auto">
        <a:xfrm>
          <a:off x="4254500" y="733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147008</xdr:rowOff>
    </xdr:from>
    <xdr:ext cx="762000" cy="259045"/>
    <xdr:sp macro="" textlink="">
      <xdr:nvSpPr>
        <xdr:cNvPr id="136" name="テキスト ボックス 135"/>
        <xdr:cNvSpPr txBox="1"/>
      </xdr:nvSpPr>
      <xdr:spPr>
        <a:xfrm>
          <a:off x="3924300" y="71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45,753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236693</xdr:rowOff>
    </xdr:from>
    <xdr:to>
      <xdr:col>3</xdr:col>
      <xdr:colOff>257175</xdr:colOff>
      <xdr:row>37</xdr:row>
      <xdr:rowOff>338293</xdr:rowOff>
    </xdr:to>
    <xdr:sp macro="" textlink="">
      <xdr:nvSpPr>
        <xdr:cNvPr id="137" name="円/楕円 136"/>
        <xdr:cNvSpPr/>
      </xdr:nvSpPr>
      <xdr:spPr bwMode="auto">
        <a:xfrm>
          <a:off x="3556000" y="736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5570</xdr:rowOff>
    </xdr:from>
    <xdr:ext cx="762000" cy="259045"/>
    <xdr:sp macro="" textlink="">
      <xdr:nvSpPr>
        <xdr:cNvPr id="138" name="テキスト ボックス 137"/>
        <xdr:cNvSpPr txBox="1"/>
      </xdr:nvSpPr>
      <xdr:spPr>
        <a:xfrm>
          <a:off x="3225800" y="713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37,876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232676</xdr:rowOff>
    </xdr:from>
    <xdr:to>
      <xdr:col>2</xdr:col>
      <xdr:colOff>692150</xdr:colOff>
      <xdr:row>37</xdr:row>
      <xdr:rowOff>334276</xdr:rowOff>
    </xdr:to>
    <xdr:sp macro="" textlink="">
      <xdr:nvSpPr>
        <xdr:cNvPr id="139" name="円/楕円 138"/>
        <xdr:cNvSpPr/>
      </xdr:nvSpPr>
      <xdr:spPr bwMode="auto">
        <a:xfrm>
          <a:off x="2857500" y="7357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1553</xdr:rowOff>
    </xdr:from>
    <xdr:ext cx="762000" cy="259045"/>
    <xdr:sp macro="" textlink="">
      <xdr:nvSpPr>
        <xdr:cNvPr id="140" name="テキスト ボックス 139"/>
        <xdr:cNvSpPr txBox="1"/>
      </xdr:nvSpPr>
      <xdr:spPr>
        <a:xfrm>
          <a:off x="2527300" y="712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n-ea"/>
              <a:ea typeface="+mn-ea"/>
              <a:cs typeface="+mn-cs"/>
            </a:rPr>
            <a:t>　行財政改革の成果として主に人件費、公債費が減少してきたこと、また平成</a:t>
          </a:r>
          <a:r>
            <a:rPr lang="en-US" altLang="ja-JP" sz="1050" b="0" i="0" baseline="0">
              <a:solidFill>
                <a:schemeClr val="dk1"/>
              </a:solidFill>
              <a:effectLst/>
              <a:latin typeface="+mn-ea"/>
              <a:ea typeface="+mn-ea"/>
              <a:cs typeface="+mn-cs"/>
            </a:rPr>
            <a:t>20</a:t>
          </a:r>
          <a:r>
            <a:rPr lang="ja-JP" altLang="ja-JP" sz="1050" b="0" i="0" baseline="0">
              <a:solidFill>
                <a:schemeClr val="dk1"/>
              </a:solidFill>
              <a:effectLst/>
              <a:latin typeface="+mn-ea"/>
              <a:ea typeface="+mn-ea"/>
              <a:cs typeface="+mn-cs"/>
            </a:rPr>
            <a:t>年度</a:t>
          </a:r>
          <a:r>
            <a:rPr lang="ja-JP" altLang="en-US" sz="1050" b="0" i="0" baseline="0">
              <a:solidFill>
                <a:schemeClr val="dk1"/>
              </a:solidFill>
              <a:effectLst/>
              <a:latin typeface="+mn-ea"/>
              <a:ea typeface="+mn-ea"/>
              <a:cs typeface="+mn-cs"/>
            </a:rPr>
            <a:t>から</a:t>
          </a:r>
          <a:r>
            <a:rPr lang="en-US" altLang="ja-JP" sz="1050" b="0" i="0" baseline="0">
              <a:solidFill>
                <a:schemeClr val="dk1"/>
              </a:solidFill>
              <a:effectLst/>
              <a:latin typeface="+mn-ea"/>
              <a:ea typeface="+mn-ea"/>
              <a:cs typeface="+mn-cs"/>
            </a:rPr>
            <a:t>23</a:t>
          </a:r>
          <a:r>
            <a:rPr lang="ja-JP" altLang="en-US" sz="1050" b="0" i="0" baseline="0">
              <a:solidFill>
                <a:schemeClr val="dk1"/>
              </a:solidFill>
              <a:effectLst/>
              <a:latin typeface="+mn-ea"/>
              <a:ea typeface="+mn-ea"/>
              <a:cs typeface="+mn-cs"/>
            </a:rPr>
            <a:t>年度にわたり多額の</a:t>
          </a:r>
          <a:r>
            <a:rPr lang="ja-JP" altLang="ja-JP" sz="1050" b="0" i="0" baseline="0">
              <a:solidFill>
                <a:schemeClr val="dk1"/>
              </a:solidFill>
              <a:effectLst/>
              <a:latin typeface="+mn-ea"/>
              <a:ea typeface="+mn-ea"/>
              <a:cs typeface="+mn-cs"/>
            </a:rPr>
            <a:t>国臨時交付金を活用できたこと、普通交付税等が一定程度確保されたこと</a:t>
          </a:r>
          <a:r>
            <a:rPr lang="ja-JP" altLang="en-US" sz="1050" b="0" i="0" baseline="0">
              <a:solidFill>
                <a:schemeClr val="dk1"/>
              </a:solidFill>
              <a:effectLst/>
              <a:latin typeface="+mn-ea"/>
              <a:ea typeface="+mn-ea"/>
              <a:cs typeface="+mn-cs"/>
            </a:rPr>
            <a:t>等</a:t>
          </a:r>
          <a:r>
            <a:rPr lang="ja-JP" altLang="ja-JP" sz="1050" b="0" i="0" baseline="0">
              <a:solidFill>
                <a:schemeClr val="dk1"/>
              </a:solidFill>
              <a:effectLst/>
              <a:latin typeface="+mn-ea"/>
              <a:ea typeface="+mn-ea"/>
              <a:cs typeface="+mn-cs"/>
            </a:rPr>
            <a:t>によ</a:t>
          </a:r>
          <a:r>
            <a:rPr lang="ja-JP" altLang="en-US" sz="1050" b="0" i="0" baseline="0">
              <a:solidFill>
                <a:schemeClr val="dk1"/>
              </a:solidFill>
              <a:effectLst/>
              <a:latin typeface="+mn-ea"/>
              <a:ea typeface="+mn-ea"/>
              <a:cs typeface="+mn-cs"/>
            </a:rPr>
            <a:t>り、</a:t>
          </a:r>
          <a:r>
            <a:rPr lang="ja-JP" altLang="ja-JP" sz="1050" b="0" i="0" baseline="0">
              <a:solidFill>
                <a:schemeClr val="dk1"/>
              </a:solidFill>
              <a:effectLst/>
              <a:latin typeface="+mn-ea"/>
              <a:ea typeface="+mn-ea"/>
              <a:cs typeface="+mn-cs"/>
            </a:rPr>
            <a:t>平成</a:t>
          </a:r>
          <a:r>
            <a:rPr lang="en-US" altLang="ja-JP" sz="1050" b="0" i="0" baseline="0">
              <a:solidFill>
                <a:schemeClr val="dk1"/>
              </a:solidFill>
              <a:effectLst/>
              <a:latin typeface="+mn-ea"/>
              <a:ea typeface="+mn-ea"/>
              <a:cs typeface="+mn-cs"/>
            </a:rPr>
            <a:t>21</a:t>
          </a:r>
          <a:r>
            <a:rPr lang="ja-JP" altLang="ja-JP" sz="1050" b="0" i="0" baseline="0">
              <a:solidFill>
                <a:schemeClr val="dk1"/>
              </a:solidFill>
              <a:effectLst/>
              <a:latin typeface="+mn-ea"/>
              <a:ea typeface="+mn-ea"/>
              <a:cs typeface="+mn-cs"/>
            </a:rPr>
            <a:t>年度から実質収支</a:t>
          </a:r>
          <a:r>
            <a:rPr lang="ja-JP" altLang="en-US" sz="1050" b="0" i="0" baseline="0">
              <a:solidFill>
                <a:schemeClr val="dk1"/>
              </a:solidFill>
              <a:effectLst/>
              <a:latin typeface="+mn-ea"/>
              <a:ea typeface="+mn-ea"/>
              <a:cs typeface="+mn-cs"/>
            </a:rPr>
            <a:t>が増加し</a:t>
          </a:r>
          <a:r>
            <a:rPr lang="ja-JP" altLang="ja-JP" sz="1050" b="0" i="0" baseline="0">
              <a:solidFill>
                <a:schemeClr val="dk1"/>
              </a:solidFill>
              <a:effectLst/>
              <a:latin typeface="+mn-ea"/>
              <a:ea typeface="+mn-ea"/>
              <a:cs typeface="+mn-cs"/>
            </a:rPr>
            <a:t>、実質単年度収支</a:t>
          </a:r>
          <a:r>
            <a:rPr lang="ja-JP" altLang="en-US" sz="1050" b="0" i="0" baseline="0">
              <a:solidFill>
                <a:schemeClr val="dk1"/>
              </a:solidFill>
              <a:effectLst/>
              <a:latin typeface="+mn-ea"/>
              <a:ea typeface="+mn-ea"/>
              <a:cs typeface="+mn-cs"/>
            </a:rPr>
            <a:t>が</a:t>
          </a:r>
          <a:r>
            <a:rPr lang="ja-JP" altLang="ja-JP" sz="1050" b="0" i="0" baseline="0">
              <a:solidFill>
                <a:schemeClr val="dk1"/>
              </a:solidFill>
              <a:effectLst/>
              <a:latin typeface="+mn-ea"/>
              <a:ea typeface="+mn-ea"/>
              <a:cs typeface="+mn-cs"/>
            </a:rPr>
            <a:t>黒字</a:t>
          </a:r>
          <a:r>
            <a:rPr lang="ja-JP" altLang="en-US" sz="1050" b="0" i="0" baseline="0">
              <a:solidFill>
                <a:schemeClr val="dk1"/>
              </a:solidFill>
              <a:effectLst/>
              <a:latin typeface="+mn-ea"/>
              <a:ea typeface="+mn-ea"/>
              <a:cs typeface="+mn-cs"/>
            </a:rPr>
            <a:t>化</a:t>
          </a:r>
          <a:r>
            <a:rPr lang="ja-JP" altLang="ja-JP" sz="1050" b="0" i="0" baseline="0">
              <a:solidFill>
                <a:schemeClr val="dk1"/>
              </a:solidFill>
              <a:effectLst/>
              <a:latin typeface="+mn-ea"/>
              <a:ea typeface="+mn-ea"/>
              <a:cs typeface="+mn-cs"/>
            </a:rPr>
            <a:t>、財政調整基金残高も増加</a:t>
          </a:r>
          <a:r>
            <a:rPr lang="ja-JP" altLang="en-US" sz="1050" b="0" i="0" baseline="0">
              <a:solidFill>
                <a:schemeClr val="dk1"/>
              </a:solidFill>
              <a:effectLst/>
              <a:latin typeface="+mn-ea"/>
              <a:ea typeface="+mn-ea"/>
              <a:cs typeface="+mn-cs"/>
            </a:rPr>
            <a:t>してきた</a:t>
          </a:r>
          <a:r>
            <a:rPr lang="ja-JP" altLang="ja-JP" sz="1050" b="0" i="0" baseline="0">
              <a:solidFill>
                <a:schemeClr val="dk1"/>
              </a:solidFill>
              <a:effectLst/>
              <a:latin typeface="+mn-ea"/>
              <a:ea typeface="+mn-ea"/>
              <a:cs typeface="+mn-cs"/>
            </a:rPr>
            <a:t>。</a:t>
          </a:r>
          <a:r>
            <a:rPr lang="ja-JP" altLang="en-US" sz="1050" b="0" i="0" baseline="0">
              <a:solidFill>
                <a:schemeClr val="dk1"/>
              </a:solidFill>
              <a:effectLst/>
              <a:latin typeface="+mn-ea"/>
              <a:ea typeface="+mn-ea"/>
              <a:cs typeface="+mn-cs"/>
            </a:rPr>
            <a:t>平成</a:t>
          </a:r>
          <a:r>
            <a:rPr lang="en-US" altLang="ja-JP" sz="1050" b="0" i="0" baseline="0">
              <a:solidFill>
                <a:schemeClr val="dk1"/>
              </a:solidFill>
              <a:effectLst/>
              <a:latin typeface="+mn-ea"/>
              <a:ea typeface="+mn-ea"/>
              <a:cs typeface="+mn-cs"/>
            </a:rPr>
            <a:t>25</a:t>
          </a:r>
          <a:r>
            <a:rPr lang="ja-JP" altLang="ja-JP" sz="1050" b="0" i="0" baseline="0">
              <a:solidFill>
                <a:schemeClr val="dk1"/>
              </a:solidFill>
              <a:effectLst/>
              <a:latin typeface="+mn-ea"/>
              <a:ea typeface="+mn-ea"/>
              <a:cs typeface="+mn-cs"/>
            </a:rPr>
            <a:t>年度は、前</a:t>
          </a:r>
          <a:r>
            <a:rPr lang="ja-JP" altLang="en-US" sz="1050" b="0" i="0" baseline="0">
              <a:solidFill>
                <a:schemeClr val="dk1"/>
              </a:solidFill>
              <a:effectLst/>
              <a:latin typeface="+mn-ea"/>
              <a:ea typeface="+mn-ea"/>
              <a:cs typeface="+mn-cs"/>
            </a:rPr>
            <a:t>年度決算において歳計剰余金のうち</a:t>
          </a:r>
          <a:r>
            <a:rPr lang="en-US" altLang="ja-JP" sz="1050" b="0" i="0" baseline="0">
              <a:solidFill>
                <a:schemeClr val="dk1"/>
              </a:solidFill>
              <a:effectLst/>
              <a:latin typeface="+mn-ea"/>
              <a:ea typeface="+mn-ea"/>
              <a:cs typeface="+mn-cs"/>
            </a:rPr>
            <a:t>5</a:t>
          </a:r>
          <a:r>
            <a:rPr lang="ja-JP" altLang="en-US" sz="1050" b="0" i="0" baseline="0">
              <a:solidFill>
                <a:schemeClr val="dk1"/>
              </a:solidFill>
              <a:effectLst/>
              <a:latin typeface="+mn-ea"/>
              <a:ea typeface="+mn-ea"/>
              <a:cs typeface="+mn-cs"/>
            </a:rPr>
            <a:t>億円を財政調整基金に積み立て繰越金収入額が減少したこと等により、</a:t>
          </a:r>
          <a:r>
            <a:rPr lang="ja-JP" altLang="ja-JP" sz="1050" b="0" i="0" baseline="0">
              <a:solidFill>
                <a:schemeClr val="dk1"/>
              </a:solidFill>
              <a:effectLst/>
              <a:latin typeface="+mn-ea"/>
              <a:ea typeface="+mn-ea"/>
              <a:cs typeface="+mn-cs"/>
            </a:rPr>
            <a:t>実質収支額</a:t>
          </a:r>
          <a:r>
            <a:rPr lang="ja-JP" altLang="en-US" sz="1050" b="0" i="0" baseline="0">
              <a:solidFill>
                <a:schemeClr val="dk1"/>
              </a:solidFill>
              <a:effectLst/>
              <a:latin typeface="+mn-ea"/>
              <a:ea typeface="+mn-ea"/>
              <a:cs typeface="+mn-cs"/>
            </a:rPr>
            <a:t>は約</a:t>
          </a:r>
          <a:r>
            <a:rPr lang="en-US" altLang="ja-JP" sz="1050" b="0" i="0" baseline="0">
              <a:solidFill>
                <a:schemeClr val="dk1"/>
              </a:solidFill>
              <a:effectLst/>
              <a:latin typeface="+mn-ea"/>
              <a:ea typeface="+mn-ea"/>
              <a:cs typeface="+mn-cs"/>
            </a:rPr>
            <a:t>6</a:t>
          </a:r>
          <a:r>
            <a:rPr lang="ja-JP" altLang="en-US" sz="1050" b="0" i="0" baseline="0">
              <a:solidFill>
                <a:schemeClr val="dk1"/>
              </a:solidFill>
              <a:effectLst/>
              <a:latin typeface="+mn-ea"/>
              <a:ea typeface="+mn-ea"/>
              <a:cs typeface="+mn-cs"/>
            </a:rPr>
            <a:t>億円減少</a:t>
          </a:r>
          <a:r>
            <a:rPr lang="ja-JP" altLang="ja-JP" sz="1050" b="0" i="0" baseline="0">
              <a:solidFill>
                <a:schemeClr val="dk1"/>
              </a:solidFill>
              <a:effectLst/>
              <a:latin typeface="+mn-ea"/>
              <a:ea typeface="+mn-ea"/>
              <a:cs typeface="+mn-cs"/>
            </a:rPr>
            <a:t>、</a:t>
          </a:r>
          <a:r>
            <a:rPr lang="ja-JP" altLang="en-US" sz="1050" b="0" i="0" baseline="0">
              <a:solidFill>
                <a:schemeClr val="dk1"/>
              </a:solidFill>
              <a:effectLst/>
              <a:latin typeface="+mn-ea"/>
              <a:ea typeface="+mn-ea"/>
              <a:cs typeface="+mn-cs"/>
            </a:rPr>
            <a:t>単年度収支も</a:t>
          </a:r>
          <a:r>
            <a:rPr lang="ja-JP" altLang="ja-JP" sz="1050" b="0" i="0" baseline="0">
              <a:solidFill>
                <a:schemeClr val="dk1"/>
              </a:solidFill>
              <a:effectLst/>
              <a:latin typeface="+mn-lt"/>
              <a:ea typeface="+mn-ea"/>
              <a:cs typeface="+mn-cs"/>
            </a:rPr>
            <a:t>約</a:t>
          </a:r>
          <a:r>
            <a:rPr lang="ja-JP" altLang="en-US" sz="1050" b="0" i="0" baseline="0">
              <a:solidFill>
                <a:schemeClr val="dk1"/>
              </a:solidFill>
              <a:effectLst/>
              <a:latin typeface="+mn-ea"/>
              <a:ea typeface="+mn-ea"/>
              <a:cs typeface="+mn-cs"/>
            </a:rPr>
            <a:t>マイナス</a:t>
          </a:r>
          <a:r>
            <a:rPr lang="en-US" altLang="ja-JP" sz="1050" b="0" i="0" baseline="0">
              <a:solidFill>
                <a:schemeClr val="dk1"/>
              </a:solidFill>
              <a:effectLst/>
              <a:latin typeface="+mn-ea"/>
              <a:ea typeface="+mn-ea"/>
              <a:cs typeface="+mn-cs"/>
            </a:rPr>
            <a:t>6</a:t>
          </a:r>
          <a:r>
            <a:rPr lang="ja-JP" altLang="en-US" sz="1050" b="0" i="0" baseline="0">
              <a:solidFill>
                <a:schemeClr val="dk1"/>
              </a:solidFill>
              <a:effectLst/>
              <a:latin typeface="+mn-ea"/>
              <a:ea typeface="+mn-ea"/>
              <a:cs typeface="+mn-cs"/>
            </a:rPr>
            <a:t>億円となった。</a:t>
          </a:r>
          <a:r>
            <a:rPr lang="ja-JP" altLang="ja-JP" sz="1050" b="0" i="0" baseline="0">
              <a:solidFill>
                <a:schemeClr val="dk1"/>
              </a:solidFill>
              <a:effectLst/>
              <a:latin typeface="+mn-ea"/>
              <a:ea typeface="+mn-ea"/>
              <a:cs typeface="+mn-cs"/>
            </a:rPr>
            <a:t>今後</a:t>
          </a:r>
          <a:r>
            <a:rPr lang="ja-JP" altLang="en-US" sz="1050" b="0" i="0" baseline="0">
              <a:solidFill>
                <a:schemeClr val="dk1"/>
              </a:solidFill>
              <a:effectLst/>
              <a:latin typeface="+mn-ea"/>
              <a:ea typeface="+mn-ea"/>
              <a:cs typeface="+mn-cs"/>
            </a:rPr>
            <a:t>は、</a:t>
          </a:r>
          <a:r>
            <a:rPr lang="ja-JP" altLang="ja-JP" sz="1050" b="0" i="0" baseline="0">
              <a:solidFill>
                <a:schemeClr val="dk1"/>
              </a:solidFill>
              <a:effectLst/>
              <a:latin typeface="+mn-ea"/>
              <a:ea typeface="+mn-ea"/>
              <a:cs typeface="+mn-cs"/>
            </a:rPr>
            <a:t>社会保障関係費等の増加、市税の減少に加え、平成</a:t>
          </a:r>
          <a:r>
            <a:rPr lang="en-US" altLang="ja-JP" sz="1050" b="0" i="0" baseline="0">
              <a:solidFill>
                <a:schemeClr val="dk1"/>
              </a:solidFill>
              <a:effectLst/>
              <a:latin typeface="+mn-ea"/>
              <a:ea typeface="+mn-ea"/>
              <a:cs typeface="+mn-cs"/>
            </a:rPr>
            <a:t>28</a:t>
          </a:r>
          <a:r>
            <a:rPr lang="ja-JP" altLang="ja-JP" sz="1050" b="0" i="0" baseline="0">
              <a:solidFill>
                <a:schemeClr val="dk1"/>
              </a:solidFill>
              <a:effectLst/>
              <a:latin typeface="+mn-ea"/>
              <a:ea typeface="+mn-ea"/>
              <a:cs typeface="+mn-cs"/>
            </a:rPr>
            <a:t>年度からの普通交付税合併算定替</a:t>
          </a:r>
          <a:r>
            <a:rPr lang="ja-JP" altLang="en-US" sz="1050" b="0" i="0" baseline="0">
              <a:solidFill>
                <a:schemeClr val="dk1"/>
              </a:solidFill>
              <a:effectLst/>
              <a:latin typeface="+mn-ea"/>
              <a:ea typeface="+mn-ea"/>
              <a:cs typeface="+mn-cs"/>
            </a:rPr>
            <a:t>（平成</a:t>
          </a:r>
          <a:r>
            <a:rPr lang="en-US" altLang="ja-JP" sz="1050" b="0" i="0" baseline="0">
              <a:solidFill>
                <a:schemeClr val="dk1"/>
              </a:solidFill>
              <a:effectLst/>
              <a:latin typeface="+mn-ea"/>
              <a:ea typeface="+mn-ea"/>
              <a:cs typeface="+mn-cs"/>
            </a:rPr>
            <a:t>25</a:t>
          </a:r>
          <a:r>
            <a:rPr lang="ja-JP" altLang="en-US" sz="1050" b="0" i="0" baseline="0">
              <a:solidFill>
                <a:schemeClr val="dk1"/>
              </a:solidFill>
              <a:effectLst/>
              <a:latin typeface="+mn-ea"/>
              <a:ea typeface="+mn-ea"/>
              <a:cs typeface="+mn-cs"/>
            </a:rPr>
            <a:t>年度で約</a:t>
          </a:r>
          <a:r>
            <a:rPr lang="en-US" altLang="ja-JP" sz="1050" b="0" i="0" baseline="0">
              <a:solidFill>
                <a:schemeClr val="dk1"/>
              </a:solidFill>
              <a:effectLst/>
              <a:latin typeface="+mn-ea"/>
              <a:ea typeface="+mn-ea"/>
              <a:cs typeface="+mn-cs"/>
            </a:rPr>
            <a:t>11.6</a:t>
          </a:r>
          <a:r>
            <a:rPr lang="ja-JP" altLang="en-US" sz="1050" b="0" i="0" baseline="0">
              <a:solidFill>
                <a:schemeClr val="dk1"/>
              </a:solidFill>
              <a:effectLst/>
              <a:latin typeface="+mn-ea"/>
              <a:ea typeface="+mn-ea"/>
              <a:cs typeface="+mn-cs"/>
            </a:rPr>
            <a:t>億円の加算）</a:t>
          </a:r>
          <a:r>
            <a:rPr lang="ja-JP" altLang="ja-JP" sz="1050" b="0" i="0" baseline="0">
              <a:solidFill>
                <a:schemeClr val="dk1"/>
              </a:solidFill>
              <a:effectLst/>
              <a:latin typeface="+mn-ea"/>
              <a:ea typeface="+mn-ea"/>
              <a:cs typeface="+mn-cs"/>
            </a:rPr>
            <a:t>の縮減開始により</a:t>
          </a:r>
          <a:r>
            <a:rPr lang="ja-JP" altLang="en-US" sz="1050" b="0" i="0" baseline="0">
              <a:solidFill>
                <a:schemeClr val="dk1"/>
              </a:solidFill>
              <a:effectLst/>
              <a:latin typeface="+mn-ea"/>
              <a:ea typeface="+mn-ea"/>
              <a:cs typeface="+mn-cs"/>
            </a:rPr>
            <a:t>、</a:t>
          </a:r>
          <a:r>
            <a:rPr lang="ja-JP" altLang="ja-JP" sz="1050" b="0" i="0" baseline="0">
              <a:solidFill>
                <a:schemeClr val="dk1"/>
              </a:solidFill>
              <a:effectLst/>
              <a:latin typeface="+mn-ea"/>
              <a:ea typeface="+mn-ea"/>
              <a:cs typeface="+mn-cs"/>
            </a:rPr>
            <a:t>一般財源の確保が一段と厳しい状況となる見込みであるため、引き続き、歳出の徹底</a:t>
          </a:r>
          <a:r>
            <a:rPr lang="ja-JP" altLang="en-US" sz="1050" b="0" i="0" baseline="0">
              <a:solidFill>
                <a:schemeClr val="dk1"/>
              </a:solidFill>
              <a:effectLst/>
              <a:latin typeface="+mn-ea"/>
              <a:ea typeface="+mn-ea"/>
              <a:cs typeface="+mn-cs"/>
            </a:rPr>
            <a:t>した</a:t>
          </a:r>
          <a:r>
            <a:rPr lang="ja-JP" altLang="ja-JP" sz="1050" b="0" i="0" baseline="0">
              <a:solidFill>
                <a:schemeClr val="dk1"/>
              </a:solidFill>
              <a:effectLst/>
              <a:latin typeface="+mn-ea"/>
              <a:ea typeface="+mn-ea"/>
              <a:cs typeface="+mn-cs"/>
            </a:rPr>
            <a:t>見直しと行政の効率化、地方税の徴収強化等の歳入確保に努めながら、財政基盤の強化に努める。</a:t>
          </a:r>
          <a:endParaRPr lang="ja-JP" altLang="ja-JP" sz="105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ea"/>
              <a:ea typeface="+mn-ea"/>
              <a:cs typeface="+mn-cs"/>
            </a:rPr>
            <a:t>　連結実質赤字比率については、全会計において黒字</a:t>
          </a:r>
          <a:r>
            <a:rPr lang="ja-JP" altLang="en-US" sz="1100" b="0" i="0" baseline="0">
              <a:solidFill>
                <a:schemeClr val="dk1"/>
              </a:solidFill>
              <a:effectLst/>
              <a:latin typeface="+mn-ea"/>
              <a:ea typeface="+mn-ea"/>
              <a:cs typeface="+mn-cs"/>
            </a:rPr>
            <a:t>もしくは収支均衡</a:t>
          </a:r>
          <a:r>
            <a:rPr lang="ja-JP" altLang="ja-JP" sz="1100" b="0" i="0" baseline="0">
              <a:solidFill>
                <a:schemeClr val="dk1"/>
              </a:solidFill>
              <a:effectLst/>
              <a:latin typeface="+mn-ea"/>
              <a:ea typeface="+mn-ea"/>
              <a:cs typeface="+mn-cs"/>
            </a:rPr>
            <a:t>となっており、総額も平成</a:t>
          </a:r>
          <a:r>
            <a:rPr lang="en-US" altLang="ja-JP" sz="1100" b="0" i="0" baseline="0">
              <a:solidFill>
                <a:schemeClr val="dk1"/>
              </a:solidFill>
              <a:effectLst/>
              <a:latin typeface="+mn-ea"/>
              <a:ea typeface="+mn-ea"/>
              <a:cs typeface="+mn-cs"/>
            </a:rPr>
            <a:t>21</a:t>
          </a:r>
          <a:r>
            <a:rPr lang="ja-JP" altLang="ja-JP" sz="1100" b="0" i="0" baseline="0">
              <a:solidFill>
                <a:schemeClr val="dk1"/>
              </a:solidFill>
              <a:effectLst/>
              <a:latin typeface="+mn-ea"/>
              <a:ea typeface="+mn-ea"/>
              <a:cs typeface="+mn-cs"/>
            </a:rPr>
            <a:t>年度から増加してきた。平成</a:t>
          </a:r>
          <a:r>
            <a:rPr lang="en-US" altLang="ja-JP" sz="1100" b="0" i="0" baseline="0">
              <a:solidFill>
                <a:schemeClr val="dk1"/>
              </a:solidFill>
              <a:effectLst/>
              <a:latin typeface="+mn-ea"/>
              <a:ea typeface="+mn-ea"/>
              <a:cs typeface="+mn-cs"/>
            </a:rPr>
            <a:t>24</a:t>
          </a:r>
          <a:r>
            <a:rPr lang="ja-JP" altLang="ja-JP" sz="1100" b="0" i="0" baseline="0">
              <a:solidFill>
                <a:schemeClr val="dk1"/>
              </a:solidFill>
              <a:effectLst/>
              <a:latin typeface="+mn-ea"/>
              <a:ea typeface="+mn-ea"/>
              <a:cs typeface="+mn-cs"/>
            </a:rPr>
            <a:t>年度は、有収水量減少等による水道事業会計の黒字額減少等により、全体でも前年度より若干後退</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25</a:t>
          </a:r>
          <a:r>
            <a:rPr lang="ja-JP" altLang="en-US" sz="1100" b="0" i="0" baseline="0">
              <a:solidFill>
                <a:schemeClr val="dk1"/>
              </a:solidFill>
              <a:effectLst/>
              <a:latin typeface="+mn-ea"/>
              <a:ea typeface="+mn-ea"/>
              <a:cs typeface="+mn-cs"/>
            </a:rPr>
            <a:t>年度は主に一般会計における前年度歳計剰余金の基金積立てによる実質収支の大幅減（約</a:t>
          </a:r>
          <a:r>
            <a:rPr lang="en-US" altLang="ja-JP" sz="1100" b="0" i="0" baseline="0">
              <a:solidFill>
                <a:schemeClr val="dk1"/>
              </a:solidFill>
              <a:effectLst/>
              <a:latin typeface="+mn-ea"/>
              <a:ea typeface="+mn-ea"/>
              <a:cs typeface="+mn-cs"/>
            </a:rPr>
            <a:t>6</a:t>
          </a:r>
          <a:r>
            <a:rPr lang="ja-JP" altLang="en-US" sz="1100" b="0" i="0" baseline="0">
              <a:solidFill>
                <a:schemeClr val="dk1"/>
              </a:solidFill>
              <a:effectLst/>
              <a:latin typeface="+mn-ea"/>
              <a:ea typeface="+mn-ea"/>
              <a:cs typeface="+mn-cs"/>
            </a:rPr>
            <a:t>億円）により大きく減少した</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25</a:t>
          </a:r>
          <a:r>
            <a:rPr lang="ja-JP" altLang="en-US" sz="1100" b="0" i="0" baseline="0">
              <a:solidFill>
                <a:schemeClr val="dk1"/>
              </a:solidFill>
              <a:effectLst/>
              <a:latin typeface="+mn-ea"/>
              <a:ea typeface="+mn-ea"/>
              <a:cs typeface="+mn-cs"/>
            </a:rPr>
            <a:t>年度においても、</a:t>
          </a:r>
          <a:r>
            <a:rPr lang="ja-JP" altLang="ja-JP" sz="1100" b="0" i="0" baseline="0">
              <a:solidFill>
                <a:schemeClr val="dk1"/>
              </a:solidFill>
              <a:effectLst/>
              <a:latin typeface="+mn-ea"/>
              <a:ea typeface="+mn-ea"/>
              <a:cs typeface="+mn-cs"/>
            </a:rPr>
            <a:t>全会計で黒字</a:t>
          </a:r>
          <a:r>
            <a:rPr lang="ja-JP" altLang="en-US" sz="1100" b="0" i="0" baseline="0">
              <a:solidFill>
                <a:schemeClr val="dk1"/>
              </a:solidFill>
              <a:effectLst/>
              <a:latin typeface="+mn-ea"/>
              <a:ea typeface="+mn-ea"/>
              <a:cs typeface="+mn-cs"/>
            </a:rPr>
            <a:t>もしくは収支均衡</a:t>
          </a:r>
          <a:r>
            <a:rPr lang="ja-JP" altLang="ja-JP" sz="1100" b="0" i="0" baseline="0">
              <a:solidFill>
                <a:schemeClr val="dk1"/>
              </a:solidFill>
              <a:effectLst/>
              <a:latin typeface="+mn-ea"/>
              <a:ea typeface="+mn-ea"/>
              <a:cs typeface="+mn-cs"/>
            </a:rPr>
            <a:t>となって</a:t>
          </a:r>
          <a:r>
            <a:rPr lang="ja-JP" altLang="en-US" sz="1100" b="0" i="0" baseline="0">
              <a:solidFill>
                <a:schemeClr val="dk1"/>
              </a:solidFill>
              <a:effectLst/>
              <a:latin typeface="+mn-ea"/>
              <a:ea typeface="+mn-ea"/>
              <a:cs typeface="+mn-cs"/>
            </a:rPr>
            <a:t>は</a:t>
          </a:r>
          <a:r>
            <a:rPr lang="ja-JP" altLang="ja-JP" sz="1100" b="0" i="0" baseline="0">
              <a:solidFill>
                <a:schemeClr val="dk1"/>
              </a:solidFill>
              <a:effectLst/>
              <a:latin typeface="+mn-ea"/>
              <a:ea typeface="+mn-ea"/>
              <a:cs typeface="+mn-cs"/>
            </a:rPr>
            <a:t>いるものの、国保特別会計、簡易水道特別会計、下水道事業特別会計等には赤字補填としての繰出を行っており、その一般会計負担の軽減</a:t>
          </a:r>
          <a:r>
            <a:rPr lang="ja-JP" altLang="en-US" sz="1100" b="0" i="0" baseline="0">
              <a:solidFill>
                <a:schemeClr val="dk1"/>
              </a:solidFill>
              <a:effectLst/>
              <a:latin typeface="+mn-ea"/>
              <a:ea typeface="+mn-ea"/>
              <a:cs typeface="+mn-cs"/>
            </a:rPr>
            <a:t>・抑制</a:t>
          </a:r>
          <a:r>
            <a:rPr lang="ja-JP" altLang="ja-JP" sz="1100" b="0" i="0" baseline="0">
              <a:solidFill>
                <a:schemeClr val="dk1"/>
              </a:solidFill>
              <a:effectLst/>
              <a:latin typeface="+mn-ea"/>
              <a:ea typeface="+mn-ea"/>
              <a:cs typeface="+mn-cs"/>
            </a:rPr>
            <a:t>が課題となっている。今後も、継続して公営企業に係る整備事業の抑制・効率化及び維持管理経費の節減を徹底、</a:t>
          </a:r>
          <a:r>
            <a:rPr lang="ja-JP" altLang="en-US" sz="1100" b="0" i="0" baseline="0">
              <a:solidFill>
                <a:schemeClr val="dk1"/>
              </a:solidFill>
              <a:effectLst/>
              <a:latin typeface="+mn-ea"/>
              <a:ea typeface="+mn-ea"/>
              <a:cs typeface="+mn-cs"/>
            </a:rPr>
            <a:t>また公営事業会計についても自主財源の確保や事務事業の効率化等による収支改善に努め、一般会計からの繰出金の縮減・抑制を図</a:t>
          </a:r>
          <a:r>
            <a:rPr lang="ja-JP" altLang="ja-JP" sz="1100" b="0" i="0" baseline="0">
              <a:solidFill>
                <a:schemeClr val="dk1"/>
              </a:solidFill>
              <a:effectLst/>
              <a:latin typeface="+mn-ea"/>
              <a:ea typeface="+mn-ea"/>
              <a:cs typeface="+mn-cs"/>
            </a:rPr>
            <a:t>る。また、一般会計においても、今後は普通交付税を含めた一般財源の確保が厳しい状況となっていく見込みであるため、実質収支比率</a:t>
          </a:r>
          <a:r>
            <a:rPr lang="ja-JP" altLang="en-US" sz="1100" b="0" i="0" baseline="0">
              <a:solidFill>
                <a:schemeClr val="dk1"/>
              </a:solidFill>
              <a:effectLst/>
              <a:latin typeface="+mn-ea"/>
              <a:ea typeface="+mn-ea"/>
              <a:cs typeface="+mn-cs"/>
            </a:rPr>
            <a:t>等</a:t>
          </a:r>
          <a:r>
            <a:rPr lang="ja-JP" altLang="ja-JP" sz="1100" b="0" i="0" baseline="0">
              <a:solidFill>
                <a:schemeClr val="dk1"/>
              </a:solidFill>
              <a:effectLst/>
              <a:latin typeface="+mn-ea"/>
              <a:ea typeface="+mn-ea"/>
              <a:cs typeface="+mn-cs"/>
            </a:rPr>
            <a:t>と同様、引き続き歳出の徹底的な見直しと行政や事業の効率化、地方税の徴収強化等の歳入確保に努めながら、財政基盤の強化に努める。</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ea"/>
              <a:ea typeface="+mn-ea"/>
              <a:cs typeface="+mn-cs"/>
            </a:rPr>
            <a:t>　市全体の公共事業の継続的な縮小により市債の新規発行を抑制するとともに、市債発行にあたっては交付税算入割合の大きい事業債の活用に努めてきた。その結果、元利償還金等の額及び実質公債費比率の分子の額は平成</a:t>
          </a:r>
          <a:r>
            <a:rPr lang="en-US" altLang="ja-JP" sz="1100" b="0" i="0" baseline="0">
              <a:solidFill>
                <a:schemeClr val="dk1"/>
              </a:solidFill>
              <a:effectLst/>
              <a:latin typeface="+mn-ea"/>
              <a:ea typeface="+mn-ea"/>
              <a:cs typeface="+mn-cs"/>
            </a:rPr>
            <a:t>21</a:t>
          </a:r>
          <a:r>
            <a:rPr lang="ja-JP" altLang="ja-JP" sz="1100" b="0" i="0" baseline="0">
              <a:solidFill>
                <a:schemeClr val="dk1"/>
              </a:solidFill>
              <a:effectLst/>
              <a:latin typeface="+mn-ea"/>
              <a:ea typeface="+mn-ea"/>
              <a:cs typeface="+mn-cs"/>
            </a:rPr>
            <a:t>年度以降減少に転じた。しかし、平成</a:t>
          </a:r>
          <a:r>
            <a:rPr lang="en-US" altLang="ja-JP" sz="1100" b="0" i="0" baseline="0">
              <a:solidFill>
                <a:schemeClr val="dk1"/>
              </a:solidFill>
              <a:effectLst/>
              <a:latin typeface="+mn-ea"/>
              <a:ea typeface="+mn-ea"/>
              <a:cs typeface="+mn-cs"/>
            </a:rPr>
            <a:t>23</a:t>
          </a:r>
          <a:r>
            <a:rPr lang="ja-JP" altLang="ja-JP" sz="1100" b="0" i="0" baseline="0">
              <a:solidFill>
                <a:schemeClr val="dk1"/>
              </a:solidFill>
              <a:effectLst/>
              <a:latin typeface="+mn-ea"/>
              <a:ea typeface="+mn-ea"/>
              <a:cs typeface="+mn-cs"/>
            </a:rPr>
            <a:t>年度は、平成</a:t>
          </a:r>
          <a:r>
            <a:rPr lang="en-US" altLang="ja-JP" sz="1100" b="0" i="0" baseline="0">
              <a:solidFill>
                <a:schemeClr val="dk1"/>
              </a:solidFill>
              <a:effectLst/>
              <a:latin typeface="+mn-ea"/>
              <a:ea typeface="+mn-ea"/>
              <a:cs typeface="+mn-cs"/>
            </a:rPr>
            <a:t>20</a:t>
          </a:r>
          <a:r>
            <a:rPr lang="ja-JP" altLang="ja-JP" sz="1100" b="0" i="0" baseline="0">
              <a:solidFill>
                <a:schemeClr val="dk1"/>
              </a:solidFill>
              <a:effectLst/>
              <a:latin typeface="+mn-ea"/>
              <a:ea typeface="+mn-ea"/>
              <a:cs typeface="+mn-cs"/>
            </a:rPr>
            <a:t>年度退職手当債の元金償還が始まったことや下水道事業会計の元金償還に対する繰入金が増加したことから、元利償還金等の額、実質公債費比率の分子の額ともに増加、単年度の実質公債費比率が</a:t>
          </a:r>
          <a:r>
            <a:rPr lang="ja-JP" altLang="en-US" sz="1100" b="0" i="0" baseline="0">
              <a:solidFill>
                <a:schemeClr val="dk1"/>
              </a:solidFill>
              <a:effectLst/>
              <a:latin typeface="+mn-ea"/>
              <a:ea typeface="+mn-ea"/>
              <a:cs typeface="+mn-cs"/>
            </a:rPr>
            <a:t>前年度より</a:t>
          </a:r>
          <a:r>
            <a:rPr lang="en-US" altLang="ja-JP" sz="1100" b="0" i="0" baseline="0">
              <a:solidFill>
                <a:schemeClr val="dk1"/>
              </a:solidFill>
              <a:effectLst/>
              <a:latin typeface="+mn-ea"/>
              <a:ea typeface="+mn-ea"/>
              <a:cs typeface="+mn-cs"/>
            </a:rPr>
            <a:t>3.4</a:t>
          </a:r>
          <a:r>
            <a:rPr lang="ja-JP" altLang="ja-JP" sz="1100" b="0" i="0" baseline="0">
              <a:solidFill>
                <a:schemeClr val="dk1"/>
              </a:solidFill>
              <a:effectLst/>
              <a:latin typeface="+mn-ea"/>
              <a:ea typeface="+mn-ea"/>
              <a:cs typeface="+mn-cs"/>
            </a:rPr>
            <a:t>ポイント悪化した。平成</a:t>
          </a:r>
          <a:r>
            <a:rPr lang="en-US" altLang="ja-JP" sz="1100" b="0" i="0" baseline="0">
              <a:solidFill>
                <a:schemeClr val="dk1"/>
              </a:solidFill>
              <a:effectLst/>
              <a:latin typeface="+mn-ea"/>
              <a:ea typeface="+mn-ea"/>
              <a:cs typeface="+mn-cs"/>
            </a:rPr>
            <a:t>24</a:t>
          </a:r>
          <a:r>
            <a:rPr lang="ja-JP" altLang="ja-JP" sz="1100" b="0" i="0" baseline="0">
              <a:solidFill>
                <a:schemeClr val="dk1"/>
              </a:solidFill>
              <a:effectLst/>
              <a:latin typeface="+mn-ea"/>
              <a:ea typeface="+mn-ea"/>
              <a:cs typeface="+mn-cs"/>
            </a:rPr>
            <a:t>年度</a:t>
          </a:r>
          <a:r>
            <a:rPr lang="ja-JP" altLang="en-US" sz="1100" b="0" i="0" baseline="0">
              <a:solidFill>
                <a:schemeClr val="dk1"/>
              </a:solidFill>
              <a:effectLst/>
              <a:latin typeface="+mn-ea"/>
              <a:ea typeface="+mn-ea"/>
              <a:cs typeface="+mn-cs"/>
            </a:rPr>
            <a:t>以降は、</a:t>
          </a:r>
          <a:r>
            <a:rPr lang="ja-JP" altLang="ja-JP" sz="1100" b="0" i="0" baseline="0">
              <a:solidFill>
                <a:schemeClr val="dk1"/>
              </a:solidFill>
              <a:effectLst/>
              <a:latin typeface="+mn-ea"/>
              <a:ea typeface="+mn-ea"/>
              <a:cs typeface="+mn-cs"/>
            </a:rPr>
            <a:t>一般会計の元利償還金の減少により分子の額が減少、単年度の実質公債費比率</a:t>
          </a:r>
          <a:r>
            <a:rPr lang="ja-JP" altLang="en-US" sz="1100" b="0" i="0" baseline="0">
              <a:solidFill>
                <a:schemeClr val="dk1"/>
              </a:solidFill>
              <a:effectLst/>
              <a:latin typeface="+mn-ea"/>
              <a:ea typeface="+mn-ea"/>
              <a:cs typeface="+mn-cs"/>
            </a:rPr>
            <a:t>も平成</a:t>
          </a:r>
          <a:r>
            <a:rPr lang="en-US" altLang="ja-JP" sz="1100" b="0" i="0" baseline="0">
              <a:solidFill>
                <a:schemeClr val="dk1"/>
              </a:solidFill>
              <a:effectLst/>
              <a:latin typeface="+mn-ea"/>
              <a:ea typeface="+mn-ea"/>
              <a:cs typeface="+mn-cs"/>
            </a:rPr>
            <a:t>24</a:t>
          </a:r>
          <a:r>
            <a:rPr lang="ja-JP" altLang="en-US" sz="1100" b="0" i="0" baseline="0">
              <a:solidFill>
                <a:schemeClr val="dk1"/>
              </a:solidFill>
              <a:effectLst/>
              <a:latin typeface="+mn-ea"/>
              <a:ea typeface="+mn-ea"/>
              <a:cs typeface="+mn-cs"/>
            </a:rPr>
            <a:t>年度で前年度比</a:t>
          </a:r>
          <a:r>
            <a:rPr lang="en-US" altLang="ja-JP" sz="1100" b="0" i="0" baseline="0">
              <a:solidFill>
                <a:schemeClr val="dk1"/>
              </a:solidFill>
              <a:effectLst/>
              <a:latin typeface="+mn-ea"/>
              <a:ea typeface="+mn-ea"/>
              <a:cs typeface="+mn-cs"/>
            </a:rPr>
            <a:t>1.7</a:t>
          </a:r>
          <a:r>
            <a:rPr lang="ja-JP" altLang="en-US" sz="1100" b="0" i="0" baseline="0">
              <a:solidFill>
                <a:schemeClr val="dk1"/>
              </a:solidFill>
              <a:effectLst/>
              <a:latin typeface="+mn-ea"/>
              <a:ea typeface="+mn-ea"/>
              <a:cs typeface="+mn-cs"/>
            </a:rPr>
            <a:t>ポイント、</a:t>
          </a:r>
          <a:r>
            <a:rPr lang="en-US" altLang="ja-JP" sz="1100" b="0" i="0" baseline="0">
              <a:solidFill>
                <a:schemeClr val="dk1"/>
              </a:solidFill>
              <a:effectLst/>
              <a:latin typeface="+mn-ea"/>
              <a:ea typeface="+mn-ea"/>
              <a:cs typeface="+mn-cs"/>
            </a:rPr>
            <a:t>25</a:t>
          </a:r>
          <a:r>
            <a:rPr lang="ja-JP" altLang="en-US" sz="1100" b="0" i="0" baseline="0">
              <a:solidFill>
                <a:schemeClr val="dk1"/>
              </a:solidFill>
              <a:effectLst/>
              <a:latin typeface="+mn-ea"/>
              <a:ea typeface="+mn-ea"/>
              <a:cs typeface="+mn-cs"/>
            </a:rPr>
            <a:t>年度で同</a:t>
          </a:r>
          <a:r>
            <a:rPr lang="en-US" altLang="ja-JP" sz="1100" b="0" i="0" baseline="0">
              <a:solidFill>
                <a:schemeClr val="dk1"/>
              </a:solidFill>
              <a:effectLst/>
              <a:latin typeface="+mn-ea"/>
              <a:ea typeface="+mn-ea"/>
              <a:cs typeface="+mn-cs"/>
            </a:rPr>
            <a:t>1.4</a:t>
          </a:r>
          <a:r>
            <a:rPr lang="ja-JP" altLang="en-US" sz="1100" b="0" i="0" baseline="0">
              <a:solidFill>
                <a:schemeClr val="dk1"/>
              </a:solidFill>
              <a:effectLst/>
              <a:latin typeface="+mn-ea"/>
              <a:ea typeface="+mn-ea"/>
              <a:cs typeface="+mn-cs"/>
            </a:rPr>
            <a:t>ポイント</a:t>
          </a:r>
          <a:r>
            <a:rPr lang="ja-JP" altLang="ja-JP" sz="1100" b="0" i="0" baseline="0">
              <a:solidFill>
                <a:schemeClr val="dk1"/>
              </a:solidFill>
              <a:effectLst/>
              <a:latin typeface="+mn-ea"/>
              <a:ea typeface="+mn-ea"/>
              <a:cs typeface="+mn-cs"/>
            </a:rPr>
            <a:t>改善した。今後も、一般会計、企業会計ともに緊急度・優先度等の的確な把握に基づく事業の選択と計画的実施の徹底等による起債に大きく頼ることのない財政運営と、有利な事業債の活用等により、実質的</a:t>
          </a:r>
          <a:r>
            <a:rPr lang="ja-JP" altLang="en-US" sz="1100" b="0" i="0" baseline="0">
              <a:solidFill>
                <a:schemeClr val="dk1"/>
              </a:solidFill>
              <a:effectLst/>
              <a:latin typeface="+mn-ea"/>
              <a:ea typeface="+mn-ea"/>
              <a:cs typeface="+mn-cs"/>
            </a:rPr>
            <a:t>な</a:t>
          </a:r>
          <a:r>
            <a:rPr lang="ja-JP" altLang="ja-JP" sz="1100" b="0" i="0" baseline="0">
              <a:solidFill>
                <a:schemeClr val="dk1"/>
              </a:solidFill>
              <a:effectLst/>
              <a:latin typeface="+mn-ea"/>
              <a:ea typeface="+mn-ea"/>
              <a:cs typeface="+mn-cs"/>
            </a:rPr>
            <a:t>公債費の削減に努めていく。</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ea"/>
              <a:ea typeface="+mn-ea"/>
              <a:cs typeface="+mn-cs"/>
            </a:rPr>
            <a:t>　平成</a:t>
          </a:r>
          <a:r>
            <a:rPr lang="en-US" altLang="ja-JP" sz="1100" b="0" i="0" baseline="0">
              <a:solidFill>
                <a:schemeClr val="dk1"/>
              </a:solidFill>
              <a:effectLst/>
              <a:latin typeface="+mn-ea"/>
              <a:ea typeface="+mn-ea"/>
              <a:cs typeface="+mn-cs"/>
            </a:rPr>
            <a:t>19</a:t>
          </a:r>
          <a:r>
            <a:rPr lang="ja-JP" altLang="ja-JP" sz="1100" b="0" i="0" baseline="0">
              <a:solidFill>
                <a:schemeClr val="dk1"/>
              </a:solidFill>
              <a:effectLst/>
              <a:latin typeface="+mn-ea"/>
              <a:ea typeface="+mn-ea"/>
              <a:cs typeface="+mn-cs"/>
            </a:rPr>
            <a:t>年度以降、一般会計、特別会計ともに普通建設事業の縮小などにより市債の新規発行を抑制し、市債残高の縮減に努めてきた。また、職員定数の適正化により、職員数の削減を図り、土地開発公社については、経営健全化計画に基づ</a:t>
          </a:r>
          <a:r>
            <a:rPr lang="ja-JP" altLang="en-US" sz="1100" b="0" i="0" baseline="0">
              <a:solidFill>
                <a:schemeClr val="dk1"/>
              </a:solidFill>
              <a:effectLst/>
              <a:latin typeface="+mn-ea"/>
              <a:ea typeface="+mn-ea"/>
              <a:cs typeface="+mn-cs"/>
            </a:rPr>
            <a:t>き</a:t>
          </a:r>
          <a:r>
            <a:rPr lang="ja-JP" altLang="ja-JP" sz="1100" b="0" i="0" baseline="0">
              <a:solidFill>
                <a:schemeClr val="dk1"/>
              </a:solidFill>
              <a:effectLst/>
              <a:latin typeface="+mn-ea"/>
              <a:ea typeface="+mn-ea"/>
              <a:cs typeface="+mn-cs"/>
            </a:rPr>
            <a:t>公社</a:t>
          </a:r>
          <a:r>
            <a:rPr lang="ja-JP" altLang="en-US" sz="1100" b="0" i="0" baseline="0">
              <a:solidFill>
                <a:schemeClr val="dk1"/>
              </a:solidFill>
              <a:effectLst/>
              <a:latin typeface="+mn-ea"/>
              <a:ea typeface="+mn-ea"/>
              <a:cs typeface="+mn-cs"/>
            </a:rPr>
            <a:t>の負債</a:t>
          </a:r>
          <a:r>
            <a:rPr lang="ja-JP" altLang="ja-JP" sz="1100" b="0" i="0" baseline="0">
              <a:solidFill>
                <a:schemeClr val="dk1"/>
              </a:solidFill>
              <a:effectLst/>
              <a:latin typeface="+mn-ea"/>
              <a:ea typeface="+mn-ea"/>
              <a:cs typeface="+mn-cs"/>
            </a:rPr>
            <a:t>の縮減に努めた。その結果、平成</a:t>
          </a:r>
          <a:r>
            <a:rPr lang="en-US" altLang="ja-JP" sz="1100" b="0" i="0" baseline="0">
              <a:solidFill>
                <a:schemeClr val="dk1"/>
              </a:solidFill>
              <a:effectLst/>
              <a:latin typeface="+mn-ea"/>
              <a:ea typeface="+mn-ea"/>
              <a:cs typeface="+mn-cs"/>
            </a:rPr>
            <a:t>21</a:t>
          </a:r>
          <a:r>
            <a:rPr lang="ja-JP" altLang="ja-JP" sz="1100" b="0" i="0" baseline="0">
              <a:solidFill>
                <a:schemeClr val="dk1"/>
              </a:solidFill>
              <a:effectLst/>
              <a:latin typeface="+mn-ea"/>
              <a:ea typeface="+mn-ea"/>
              <a:cs typeface="+mn-cs"/>
            </a:rPr>
            <a:t>年度から将来負担額、将来負担比率とも着実に減少し続けている。平成</a:t>
          </a:r>
          <a:r>
            <a:rPr lang="en-US" altLang="ja-JP" sz="1100" b="0" i="0" baseline="0">
              <a:solidFill>
                <a:schemeClr val="dk1"/>
              </a:solidFill>
              <a:effectLst/>
              <a:latin typeface="+mn-ea"/>
              <a:ea typeface="+mn-ea"/>
              <a:cs typeface="+mn-cs"/>
            </a:rPr>
            <a:t>25</a:t>
          </a:r>
          <a:r>
            <a:rPr lang="ja-JP" altLang="ja-JP" sz="1100" b="0" i="0" baseline="0">
              <a:solidFill>
                <a:schemeClr val="dk1"/>
              </a:solidFill>
              <a:effectLst/>
              <a:latin typeface="+mn-ea"/>
              <a:ea typeface="+mn-ea"/>
              <a:cs typeface="+mn-cs"/>
            </a:rPr>
            <a:t>年度</a:t>
          </a:r>
          <a:r>
            <a:rPr lang="ja-JP" altLang="en-US" sz="1100" b="0" i="0" baseline="0">
              <a:solidFill>
                <a:schemeClr val="dk1"/>
              </a:solidFill>
              <a:effectLst/>
              <a:latin typeface="+mn-ea"/>
              <a:ea typeface="+mn-ea"/>
              <a:cs typeface="+mn-cs"/>
            </a:rPr>
            <a:t>は、主に</a:t>
          </a:r>
          <a:r>
            <a:rPr lang="ja-JP" altLang="ja-JP" sz="1100" b="0" i="0" baseline="0">
              <a:solidFill>
                <a:schemeClr val="dk1"/>
              </a:solidFill>
              <a:effectLst/>
              <a:latin typeface="+mn-ea"/>
              <a:ea typeface="+mn-ea"/>
              <a:cs typeface="+mn-cs"/>
            </a:rPr>
            <a:t>一般会計の地方債残高の減少</a:t>
          </a:r>
          <a:r>
            <a:rPr lang="ja-JP" altLang="en-US" sz="1100" b="0" i="0" baseline="0">
              <a:solidFill>
                <a:schemeClr val="dk1"/>
              </a:solidFill>
              <a:effectLst/>
              <a:latin typeface="+mn-ea"/>
              <a:ea typeface="+mn-ea"/>
              <a:cs typeface="+mn-cs"/>
            </a:rPr>
            <a:t>及び退職手当負担見込額の減少</a:t>
          </a:r>
          <a:r>
            <a:rPr lang="ja-JP" altLang="ja-JP" sz="1100" b="0" i="0" baseline="0">
              <a:solidFill>
                <a:schemeClr val="dk1"/>
              </a:solidFill>
              <a:effectLst/>
              <a:latin typeface="+mn-ea"/>
              <a:ea typeface="+mn-ea"/>
              <a:cs typeface="+mn-cs"/>
            </a:rPr>
            <a:t>による将来負担額の減少、財政調整基金など充当可能</a:t>
          </a:r>
          <a:r>
            <a:rPr lang="ja-JP" altLang="en-US" sz="1100" b="0" i="0" baseline="0">
              <a:solidFill>
                <a:schemeClr val="dk1"/>
              </a:solidFill>
              <a:effectLst/>
              <a:latin typeface="+mn-ea"/>
              <a:ea typeface="+mn-ea"/>
              <a:cs typeface="+mn-cs"/>
            </a:rPr>
            <a:t>基金</a:t>
          </a:r>
          <a:r>
            <a:rPr lang="ja-JP" altLang="ja-JP" sz="1100" b="0" i="0" baseline="0">
              <a:solidFill>
                <a:schemeClr val="dk1"/>
              </a:solidFill>
              <a:effectLst/>
              <a:latin typeface="+mn-ea"/>
              <a:ea typeface="+mn-ea"/>
              <a:cs typeface="+mn-cs"/>
            </a:rPr>
            <a:t>が増加したこと</a:t>
          </a:r>
          <a:r>
            <a:rPr lang="ja-JP" altLang="en-US" sz="1100" b="0" i="0" baseline="0">
              <a:solidFill>
                <a:schemeClr val="dk1"/>
              </a:solidFill>
              <a:effectLst/>
              <a:latin typeface="+mn-ea"/>
              <a:ea typeface="+mn-ea"/>
              <a:cs typeface="+mn-cs"/>
            </a:rPr>
            <a:t>により</a:t>
          </a:r>
          <a:r>
            <a:rPr lang="ja-JP" altLang="ja-JP" sz="1100" b="0" i="0" baseline="0">
              <a:solidFill>
                <a:schemeClr val="dk1"/>
              </a:solidFill>
              <a:effectLst/>
              <a:latin typeface="+mn-ea"/>
              <a:ea typeface="+mn-ea"/>
              <a:cs typeface="+mn-cs"/>
            </a:rPr>
            <a:t>、将来負担比率は前年度に比べ</a:t>
          </a:r>
          <a:r>
            <a:rPr lang="en-US" altLang="ja-JP" sz="1100" b="0" i="0" baseline="0">
              <a:solidFill>
                <a:schemeClr val="dk1"/>
              </a:solidFill>
              <a:effectLst/>
              <a:latin typeface="+mn-ea"/>
              <a:ea typeface="+mn-ea"/>
              <a:cs typeface="+mn-cs"/>
            </a:rPr>
            <a:t>2</a:t>
          </a:r>
          <a:r>
            <a:rPr lang="ja-JP" altLang="ja-JP" sz="1100" b="0" i="0" baseline="0">
              <a:solidFill>
                <a:schemeClr val="dk1"/>
              </a:solidFill>
              <a:effectLst/>
              <a:latin typeface="+mn-ea"/>
              <a:ea typeface="+mn-ea"/>
              <a:cs typeface="+mn-cs"/>
            </a:rPr>
            <a:t>ポイント改善した。今後、大規模な施設整備事業の実施が複数予定されているが、後世への負担を少しでも軽減するよう、新規事業等の厳しい選択と計画的な事業実施等による市債新規発行の抑制、職員定数の適正化、土地開発公社の健全化を継続して行い、</a:t>
          </a:r>
          <a:r>
            <a:rPr lang="ja-JP" altLang="en-US" sz="1100" b="0" i="0" baseline="0">
              <a:solidFill>
                <a:schemeClr val="dk1"/>
              </a:solidFill>
              <a:effectLst/>
              <a:latin typeface="+mn-ea"/>
              <a:ea typeface="+mn-ea"/>
              <a:cs typeface="+mn-cs"/>
            </a:rPr>
            <a:t>将来負担の縮減・抑制、</a:t>
          </a:r>
          <a:r>
            <a:rPr lang="ja-JP" altLang="ja-JP" sz="1100" b="0" i="0" baseline="0">
              <a:solidFill>
                <a:schemeClr val="dk1"/>
              </a:solidFill>
              <a:effectLst/>
              <a:latin typeface="+mn-ea"/>
              <a:ea typeface="+mn-ea"/>
              <a:cs typeface="+mn-cs"/>
            </a:rPr>
            <a:t>財政の健全化を図っていく。</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19758417</v>
      </c>
      <c r="BO4" s="379"/>
      <c r="BP4" s="379"/>
      <c r="BQ4" s="379"/>
      <c r="BR4" s="379"/>
      <c r="BS4" s="379"/>
      <c r="BT4" s="379"/>
      <c r="BU4" s="380"/>
      <c r="BV4" s="378">
        <v>19088719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5.2</v>
      </c>
      <c r="CU4" s="554"/>
      <c r="CV4" s="554"/>
      <c r="CW4" s="554"/>
      <c r="CX4" s="554"/>
      <c r="CY4" s="554"/>
      <c r="CZ4" s="554"/>
      <c r="DA4" s="555"/>
      <c r="DB4" s="553">
        <v>10.6</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18829189</v>
      </c>
      <c r="BO5" s="384"/>
      <c r="BP5" s="384"/>
      <c r="BQ5" s="384"/>
      <c r="BR5" s="384"/>
      <c r="BS5" s="384"/>
      <c r="BT5" s="384"/>
      <c r="BU5" s="385"/>
      <c r="BV5" s="383">
        <v>17768693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93.4</v>
      </c>
      <c r="CU5" s="354"/>
      <c r="CV5" s="354"/>
      <c r="CW5" s="354"/>
      <c r="CX5" s="354"/>
      <c r="CY5" s="354"/>
      <c r="CZ5" s="354"/>
      <c r="DA5" s="355"/>
      <c r="DB5" s="353">
        <v>91.7</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929228</v>
      </c>
      <c r="BO6" s="384"/>
      <c r="BP6" s="384"/>
      <c r="BQ6" s="384"/>
      <c r="BR6" s="384"/>
      <c r="BS6" s="384"/>
      <c r="BT6" s="384"/>
      <c r="BU6" s="385"/>
      <c r="BV6" s="383">
        <v>1320026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99.8</v>
      </c>
      <c r="CU6" s="528"/>
      <c r="CV6" s="528"/>
      <c r="CW6" s="528"/>
      <c r="CX6" s="528"/>
      <c r="CY6" s="528"/>
      <c r="CZ6" s="528"/>
      <c r="DA6" s="529"/>
      <c r="DB6" s="527">
        <v>97.6</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336695</v>
      </c>
      <c r="BO7" s="384"/>
      <c r="BP7" s="384"/>
      <c r="BQ7" s="384"/>
      <c r="BR7" s="384"/>
      <c r="BS7" s="384"/>
      <c r="BT7" s="384"/>
      <c r="BU7" s="385"/>
      <c r="BV7" s="383">
        <v>123983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11328066</v>
      </c>
      <c r="CU7" s="384"/>
      <c r="CV7" s="384"/>
      <c r="CW7" s="384"/>
      <c r="CX7" s="384"/>
      <c r="CY7" s="384"/>
      <c r="CZ7" s="384"/>
      <c r="DA7" s="385"/>
      <c r="DB7" s="383">
        <v>11261770</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592533</v>
      </c>
      <c r="BO8" s="384"/>
      <c r="BP8" s="384"/>
      <c r="BQ8" s="384"/>
      <c r="BR8" s="384"/>
      <c r="BS8" s="384"/>
      <c r="BT8" s="384"/>
      <c r="BU8" s="385"/>
      <c r="BV8" s="383">
        <v>1196043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0.35</v>
      </c>
      <c r="CU8" s="491"/>
      <c r="CV8" s="491"/>
      <c r="CW8" s="491"/>
      <c r="CX8" s="491"/>
      <c r="CY8" s="491"/>
      <c r="CZ8" s="491"/>
      <c r="DA8" s="492"/>
      <c r="DB8" s="490">
        <v>0.35</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34460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-603510</v>
      </c>
      <c r="BO9" s="384"/>
      <c r="BP9" s="384"/>
      <c r="BQ9" s="384"/>
      <c r="BR9" s="384"/>
      <c r="BS9" s="384"/>
      <c r="BT9" s="384"/>
      <c r="BU9" s="385"/>
      <c r="BV9" s="383">
        <v>-3803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22.5</v>
      </c>
      <c r="CU9" s="354"/>
      <c r="CV9" s="354"/>
      <c r="CW9" s="354"/>
      <c r="CX9" s="354"/>
      <c r="CY9" s="354"/>
      <c r="CZ9" s="354"/>
      <c r="DA9" s="355"/>
      <c r="DB9" s="353">
        <v>23.3</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37375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100000</v>
      </c>
      <c r="BO10" s="384"/>
      <c r="BP10" s="384"/>
      <c r="BQ10" s="384"/>
      <c r="BR10" s="384"/>
      <c r="BS10" s="384"/>
      <c r="BT10" s="384"/>
      <c r="BU10" s="385"/>
      <c r="BV10" s="383">
        <v>500000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61279</v>
      </c>
      <c r="BO11" s="384"/>
      <c r="BP11" s="384"/>
      <c r="BQ11" s="384"/>
      <c r="BR11" s="384"/>
      <c r="BS11" s="384"/>
      <c r="BT11" s="384"/>
      <c r="BU11" s="385"/>
      <c r="BV11" s="383">
        <v>51660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33806</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33599</v>
      </c>
      <c r="S13" s="483"/>
      <c r="T13" s="483"/>
      <c r="U13" s="483"/>
      <c r="V13" s="484"/>
      <c r="W13" s="470" t="s">
        <v>123</v>
      </c>
      <c r="X13" s="396"/>
      <c r="Y13" s="396"/>
      <c r="Z13" s="396"/>
      <c r="AA13" s="396"/>
      <c r="AB13" s="397"/>
      <c r="AC13" s="359">
        <v>2156</v>
      </c>
      <c r="AD13" s="360"/>
      <c r="AE13" s="360"/>
      <c r="AF13" s="360"/>
      <c r="AG13" s="361"/>
      <c r="AH13" s="359">
        <v>2634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-442231</v>
      </c>
      <c r="BO13" s="384"/>
      <c r="BP13" s="384"/>
      <c r="BQ13" s="384"/>
      <c r="BR13" s="384"/>
      <c r="BS13" s="384"/>
      <c r="BT13" s="384"/>
      <c r="BU13" s="385"/>
      <c r="BV13" s="383">
        <v>547857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16.5</v>
      </c>
      <c r="CU13" s="354"/>
      <c r="CV13" s="354"/>
      <c r="CW13" s="354"/>
      <c r="CX13" s="354"/>
      <c r="CY13" s="354"/>
      <c r="CZ13" s="354"/>
      <c r="DA13" s="355"/>
      <c r="DB13" s="353">
        <v>16.399999999999999</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34285</v>
      </c>
      <c r="S14" s="483"/>
      <c r="T14" s="483"/>
      <c r="U14" s="483"/>
      <c r="V14" s="484"/>
      <c r="W14" s="485"/>
      <c r="X14" s="399"/>
      <c r="Y14" s="399"/>
      <c r="Z14" s="399"/>
      <c r="AA14" s="399"/>
      <c r="AB14" s="400"/>
      <c r="AC14" s="475">
        <v>14.7</v>
      </c>
      <c r="AD14" s="476"/>
      <c r="AE14" s="476"/>
      <c r="AF14" s="476"/>
      <c r="AG14" s="477"/>
      <c r="AH14" s="475">
        <v>15.2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135.19999999999999</v>
      </c>
      <c r="CU14" s="454"/>
      <c r="CV14" s="454"/>
      <c r="CW14" s="454"/>
      <c r="CX14" s="454"/>
      <c r="CY14" s="454"/>
      <c r="CZ14" s="454"/>
      <c r="DA14" s="455"/>
      <c r="DB14" s="486">
        <v>137.19999999999999</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34094</v>
      </c>
      <c r="S15" s="483"/>
      <c r="T15" s="483"/>
      <c r="U15" s="483"/>
      <c r="V15" s="484"/>
      <c r="W15" s="470" t="s">
        <v>130</v>
      </c>
      <c r="X15" s="396"/>
      <c r="Y15" s="396"/>
      <c r="Z15" s="396"/>
      <c r="AA15" s="396"/>
      <c r="AB15" s="397"/>
      <c r="AC15" s="359">
        <v>3681</v>
      </c>
      <c r="AD15" s="360"/>
      <c r="AE15" s="360"/>
      <c r="AF15" s="360"/>
      <c r="AG15" s="361"/>
      <c r="AH15" s="359">
        <v>4657</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2969722</v>
      </c>
      <c r="BO15" s="379"/>
      <c r="BP15" s="379"/>
      <c r="BQ15" s="379"/>
      <c r="BR15" s="379"/>
      <c r="BS15" s="379"/>
      <c r="BT15" s="379"/>
      <c r="BU15" s="380"/>
      <c r="BV15" s="378">
        <v>3035063</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25</v>
      </c>
      <c r="AD16" s="476"/>
      <c r="AE16" s="476"/>
      <c r="AF16" s="476"/>
      <c r="AG16" s="477"/>
      <c r="AH16" s="475">
        <v>26.9</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8649837</v>
      </c>
      <c r="BO16" s="384"/>
      <c r="BP16" s="384"/>
      <c r="BQ16" s="384"/>
      <c r="BR16" s="384"/>
      <c r="BS16" s="384"/>
      <c r="BT16" s="384"/>
      <c r="BU16" s="385"/>
      <c r="BV16" s="383">
        <v>8645880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8876</v>
      </c>
      <c r="AD17" s="360"/>
      <c r="AE17" s="360"/>
      <c r="AF17" s="360"/>
      <c r="AG17" s="361"/>
      <c r="AH17" s="359">
        <v>9833</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3801838</v>
      </c>
      <c r="BO17" s="384"/>
      <c r="BP17" s="384"/>
      <c r="BQ17" s="384"/>
      <c r="BR17" s="384"/>
      <c r="BS17" s="384"/>
      <c r="BT17" s="384"/>
      <c r="BU17" s="385"/>
      <c r="BV17" s="383">
        <v>3882772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292.05</v>
      </c>
      <c r="M18" s="446"/>
      <c r="N18" s="446"/>
      <c r="O18" s="446"/>
      <c r="P18" s="446"/>
      <c r="Q18" s="446"/>
      <c r="R18" s="447"/>
      <c r="S18" s="447"/>
      <c r="T18" s="447"/>
      <c r="U18" s="447"/>
      <c r="V18" s="448"/>
      <c r="W18" s="462"/>
      <c r="X18" s="463"/>
      <c r="Y18" s="463"/>
      <c r="Z18" s="463"/>
      <c r="AA18" s="463"/>
      <c r="AB18" s="471"/>
      <c r="AC18" s="347">
        <v>60.3</v>
      </c>
      <c r="AD18" s="348"/>
      <c r="AE18" s="348"/>
      <c r="AF18" s="348"/>
      <c r="AG18" s="449"/>
      <c r="AH18" s="347">
        <v>56.9</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10658111</v>
      </c>
      <c r="BO18" s="384"/>
      <c r="BP18" s="384"/>
      <c r="BQ18" s="384"/>
      <c r="BR18" s="384"/>
      <c r="BS18" s="384"/>
      <c r="BT18" s="384"/>
      <c r="BU18" s="385"/>
      <c r="BV18" s="383">
        <v>10352690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118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13718870</v>
      </c>
      <c r="BO19" s="384"/>
      <c r="BP19" s="384"/>
      <c r="BQ19" s="384"/>
      <c r="BR19" s="384"/>
      <c r="BS19" s="384"/>
      <c r="BT19" s="384"/>
      <c r="BU19" s="385"/>
      <c r="BV19" s="383">
        <v>13941302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11738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24976953</v>
      </c>
      <c r="BO23" s="384"/>
      <c r="BP23" s="384"/>
      <c r="BQ23" s="384"/>
      <c r="BR23" s="384"/>
      <c r="BS23" s="384"/>
      <c r="BT23" s="384"/>
      <c r="BU23" s="385"/>
      <c r="BV23" s="383">
        <v>25403558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6488</v>
      </c>
      <c r="R24" s="360"/>
      <c r="S24" s="360"/>
      <c r="T24" s="360"/>
      <c r="U24" s="360"/>
      <c r="V24" s="361"/>
      <c r="W24" s="425"/>
      <c r="X24" s="416"/>
      <c r="Y24" s="417"/>
      <c r="Z24" s="356" t="s">
        <v>154</v>
      </c>
      <c r="AA24" s="357"/>
      <c r="AB24" s="357"/>
      <c r="AC24" s="357"/>
      <c r="AD24" s="357"/>
      <c r="AE24" s="357"/>
      <c r="AF24" s="357"/>
      <c r="AG24" s="358"/>
      <c r="AH24" s="359">
        <v>344</v>
      </c>
      <c r="AI24" s="360"/>
      <c r="AJ24" s="360"/>
      <c r="AK24" s="360"/>
      <c r="AL24" s="361"/>
      <c r="AM24" s="359">
        <v>1090136</v>
      </c>
      <c r="AN24" s="360"/>
      <c r="AO24" s="360"/>
      <c r="AP24" s="360"/>
      <c r="AQ24" s="360"/>
      <c r="AR24" s="361"/>
      <c r="AS24" s="359">
        <v>3169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16991988</v>
      </c>
      <c r="BO24" s="384"/>
      <c r="BP24" s="384"/>
      <c r="BQ24" s="384"/>
      <c r="BR24" s="384"/>
      <c r="BS24" s="384"/>
      <c r="BT24" s="384"/>
      <c r="BU24" s="385"/>
      <c r="BV24" s="383">
        <v>17343979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5814</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3905801</v>
      </c>
      <c r="BO25" s="379"/>
      <c r="BP25" s="379"/>
      <c r="BQ25" s="379"/>
      <c r="BR25" s="379"/>
      <c r="BS25" s="379"/>
      <c r="BT25" s="379"/>
      <c r="BU25" s="380"/>
      <c r="BV25" s="378">
        <v>1990972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5151</v>
      </c>
      <c r="R26" s="360"/>
      <c r="S26" s="360"/>
      <c r="T26" s="360"/>
      <c r="U26" s="360"/>
      <c r="V26" s="361"/>
      <c r="W26" s="425"/>
      <c r="X26" s="416"/>
      <c r="Y26" s="417"/>
      <c r="Z26" s="356" t="s">
        <v>160</v>
      </c>
      <c r="AA26" s="436"/>
      <c r="AB26" s="436"/>
      <c r="AC26" s="436"/>
      <c r="AD26" s="436"/>
      <c r="AE26" s="436"/>
      <c r="AF26" s="436"/>
      <c r="AG26" s="437"/>
      <c r="AH26" s="359">
        <v>27</v>
      </c>
      <c r="AI26" s="360"/>
      <c r="AJ26" s="360"/>
      <c r="AK26" s="360"/>
      <c r="AL26" s="361"/>
      <c r="AM26" s="359">
        <v>83349</v>
      </c>
      <c r="AN26" s="360"/>
      <c r="AO26" s="360"/>
      <c r="AP26" s="360"/>
      <c r="AQ26" s="360"/>
      <c r="AR26" s="361"/>
      <c r="AS26" s="359">
        <v>3087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5380</v>
      </c>
      <c r="R27" s="360"/>
      <c r="S27" s="360"/>
      <c r="T27" s="360"/>
      <c r="U27" s="360"/>
      <c r="V27" s="361"/>
      <c r="W27" s="425"/>
      <c r="X27" s="416"/>
      <c r="Y27" s="417"/>
      <c r="Z27" s="356" t="s">
        <v>163</v>
      </c>
      <c r="AA27" s="357"/>
      <c r="AB27" s="357"/>
      <c r="AC27" s="357"/>
      <c r="AD27" s="357"/>
      <c r="AE27" s="357"/>
      <c r="AF27" s="357"/>
      <c r="AG27" s="358"/>
      <c r="AH27" s="359">
        <v>15</v>
      </c>
      <c r="AI27" s="360"/>
      <c r="AJ27" s="360"/>
      <c r="AK27" s="360"/>
      <c r="AL27" s="361"/>
      <c r="AM27" s="359">
        <v>51180</v>
      </c>
      <c r="AN27" s="360"/>
      <c r="AO27" s="360"/>
      <c r="AP27" s="360"/>
      <c r="AQ27" s="360"/>
      <c r="AR27" s="361"/>
      <c r="AS27" s="359">
        <v>3412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633297</v>
      </c>
      <c r="BO27" s="387"/>
      <c r="BP27" s="387"/>
      <c r="BQ27" s="387"/>
      <c r="BR27" s="387"/>
      <c r="BS27" s="387"/>
      <c r="BT27" s="387"/>
      <c r="BU27" s="388"/>
      <c r="BV27" s="386">
        <v>633297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4690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2344298</v>
      </c>
      <c r="BO28" s="379"/>
      <c r="BP28" s="379"/>
      <c r="BQ28" s="379"/>
      <c r="BR28" s="379"/>
      <c r="BS28" s="379"/>
      <c r="BT28" s="379"/>
      <c r="BU28" s="380"/>
      <c r="BV28" s="378">
        <v>1744298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10</v>
      </c>
      <c r="M29" s="360"/>
      <c r="N29" s="360"/>
      <c r="O29" s="360"/>
      <c r="P29" s="361"/>
      <c r="Q29" s="359">
        <v>4180</v>
      </c>
      <c r="R29" s="360"/>
      <c r="S29" s="360"/>
      <c r="T29" s="360"/>
      <c r="U29" s="360"/>
      <c r="V29" s="361"/>
      <c r="W29" s="425"/>
      <c r="X29" s="416"/>
      <c r="Y29" s="417"/>
      <c r="Z29" s="356" t="s">
        <v>170</v>
      </c>
      <c r="AA29" s="357"/>
      <c r="AB29" s="357"/>
      <c r="AC29" s="357"/>
      <c r="AD29" s="357"/>
      <c r="AE29" s="357"/>
      <c r="AF29" s="357"/>
      <c r="AG29" s="358"/>
      <c r="AH29" s="359">
        <v>359</v>
      </c>
      <c r="AI29" s="360"/>
      <c r="AJ29" s="360"/>
      <c r="AK29" s="360"/>
      <c r="AL29" s="361"/>
      <c r="AM29" s="359">
        <v>1141316</v>
      </c>
      <c r="AN29" s="360"/>
      <c r="AO29" s="360"/>
      <c r="AP29" s="360"/>
      <c r="AQ29" s="360"/>
      <c r="AR29" s="361"/>
      <c r="AS29" s="359">
        <v>3179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446470</v>
      </c>
      <c r="BO29" s="384"/>
      <c r="BP29" s="384"/>
      <c r="BQ29" s="384"/>
      <c r="BR29" s="384"/>
      <c r="BS29" s="384"/>
      <c r="BT29" s="384"/>
      <c r="BU29" s="385"/>
      <c r="BV29" s="383">
        <v>445870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93.2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2445145</v>
      </c>
      <c r="BO30" s="387"/>
      <c r="BP30" s="387"/>
      <c r="BQ30" s="387"/>
      <c r="BR30" s="387"/>
      <c r="BS30" s="387"/>
      <c r="BT30" s="387"/>
      <c r="BU30" s="388"/>
      <c r="BV30" s="386">
        <v>2261434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奈良県市町村総合事務組合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大塔ふるさとセンター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大塔診療所特別会計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奈良広域水質検査センター組合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五條市土地開発公社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墓地事業特別会計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IF('各会計、関係団体の財政状況及び健全化判断比率'!B34="","",'各会計、関係団体の財政状況及び健全化判断比率'!B34)</f>
        <v>農業集落排水事業特別会計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奈良県住宅新築資金等貸付金回収管理組合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奈良県後期高齢者医療広域連合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やまと広域環境衛生事務組合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南和広域医療組合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207</v>
      </c>
      <c r="C5" s="672"/>
      <c r="D5" s="672"/>
      <c r="E5" s="672"/>
      <c r="F5" s="672"/>
      <c r="G5" s="672"/>
      <c r="H5" s="672"/>
      <c r="I5" s="672"/>
      <c r="J5" s="672"/>
      <c r="K5" s="672"/>
      <c r="L5" s="672"/>
      <c r="M5" s="672"/>
      <c r="N5" s="672"/>
      <c r="O5" s="672"/>
      <c r="P5" s="672"/>
      <c r="Q5" s="673"/>
      <c r="R5" s="636">
        <v>3313947</v>
      </c>
      <c r="S5" s="637"/>
      <c r="T5" s="637"/>
      <c r="U5" s="637"/>
      <c r="V5" s="637"/>
      <c r="W5" s="637"/>
      <c r="X5" s="637"/>
      <c r="Y5" s="684"/>
      <c r="Z5" s="697">
        <v>16.8</v>
      </c>
      <c r="AA5" s="697"/>
      <c r="AB5" s="697"/>
      <c r="AC5" s="697"/>
      <c r="AD5" s="698">
        <v>3187931</v>
      </c>
      <c r="AE5" s="698"/>
      <c r="AF5" s="698"/>
      <c r="AG5" s="698"/>
      <c r="AH5" s="698"/>
      <c r="AI5" s="698"/>
      <c r="AJ5" s="698"/>
      <c r="AK5" s="698"/>
      <c r="AL5" s="685">
        <v>29.8</v>
      </c>
      <c r="AM5" s="654"/>
      <c r="AN5" s="654"/>
      <c r="AO5" s="686"/>
      <c r="AP5" s="671" t="s">
        <v>208</v>
      </c>
      <c r="AQ5" s="672"/>
      <c r="AR5" s="672"/>
      <c r="AS5" s="672"/>
      <c r="AT5" s="672"/>
      <c r="AU5" s="672"/>
      <c r="AV5" s="672"/>
      <c r="AW5" s="672"/>
      <c r="AX5" s="672"/>
      <c r="AY5" s="672"/>
      <c r="AZ5" s="672"/>
      <c r="BA5" s="672"/>
      <c r="BB5" s="672"/>
      <c r="BC5" s="672"/>
      <c r="BD5" s="672"/>
      <c r="BE5" s="672"/>
      <c r="BF5" s="673"/>
      <c r="BG5" s="586">
        <v>3187931</v>
      </c>
      <c r="BH5" s="587"/>
      <c r="BI5" s="587"/>
      <c r="BJ5" s="587"/>
      <c r="BK5" s="587"/>
      <c r="BL5" s="587"/>
      <c r="BM5" s="587"/>
      <c r="BN5" s="588"/>
      <c r="BO5" s="639">
        <v>96.2</v>
      </c>
      <c r="BP5" s="639"/>
      <c r="BQ5" s="639"/>
      <c r="BR5" s="639"/>
      <c r="BS5" s="640">
        <v>23426</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195612</v>
      </c>
      <c r="S6" s="587"/>
      <c r="T6" s="587"/>
      <c r="U6" s="587"/>
      <c r="V6" s="587"/>
      <c r="W6" s="587"/>
      <c r="X6" s="587"/>
      <c r="Y6" s="588"/>
      <c r="Z6" s="639">
        <v>1</v>
      </c>
      <c r="AA6" s="639"/>
      <c r="AB6" s="639"/>
      <c r="AC6" s="639"/>
      <c r="AD6" s="640">
        <v>195612</v>
      </c>
      <c r="AE6" s="640"/>
      <c r="AF6" s="640"/>
      <c r="AG6" s="640"/>
      <c r="AH6" s="640"/>
      <c r="AI6" s="640"/>
      <c r="AJ6" s="640"/>
      <c r="AK6" s="640"/>
      <c r="AL6" s="609">
        <v>1.8</v>
      </c>
      <c r="AM6" s="641"/>
      <c r="AN6" s="641"/>
      <c r="AO6" s="642"/>
      <c r="AP6" s="583" t="s">
        <v>213</v>
      </c>
      <c r="AQ6" s="584"/>
      <c r="AR6" s="584"/>
      <c r="AS6" s="584"/>
      <c r="AT6" s="584"/>
      <c r="AU6" s="584"/>
      <c r="AV6" s="584"/>
      <c r="AW6" s="584"/>
      <c r="AX6" s="584"/>
      <c r="AY6" s="584"/>
      <c r="AZ6" s="584"/>
      <c r="BA6" s="584"/>
      <c r="BB6" s="584"/>
      <c r="BC6" s="584"/>
      <c r="BD6" s="584"/>
      <c r="BE6" s="584"/>
      <c r="BF6" s="585"/>
      <c r="BG6" s="586">
        <v>3187931</v>
      </c>
      <c r="BH6" s="587"/>
      <c r="BI6" s="587"/>
      <c r="BJ6" s="587"/>
      <c r="BK6" s="587"/>
      <c r="BL6" s="587"/>
      <c r="BM6" s="587"/>
      <c r="BN6" s="588"/>
      <c r="BO6" s="639">
        <v>96.2</v>
      </c>
      <c r="BP6" s="639"/>
      <c r="BQ6" s="639"/>
      <c r="BR6" s="639"/>
      <c r="BS6" s="640">
        <v>23426</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168542</v>
      </c>
      <c r="CS6" s="587"/>
      <c r="CT6" s="587"/>
      <c r="CU6" s="587"/>
      <c r="CV6" s="587"/>
      <c r="CW6" s="587"/>
      <c r="CX6" s="587"/>
      <c r="CY6" s="588"/>
      <c r="CZ6" s="639">
        <v>0.9</v>
      </c>
      <c r="DA6" s="639"/>
      <c r="DB6" s="639"/>
      <c r="DC6" s="639"/>
      <c r="DD6" s="592" t="s">
        <v>215</v>
      </c>
      <c r="DE6" s="587"/>
      <c r="DF6" s="587"/>
      <c r="DG6" s="587"/>
      <c r="DH6" s="587"/>
      <c r="DI6" s="587"/>
      <c r="DJ6" s="587"/>
      <c r="DK6" s="587"/>
      <c r="DL6" s="587"/>
      <c r="DM6" s="587"/>
      <c r="DN6" s="587"/>
      <c r="DO6" s="587"/>
      <c r="DP6" s="588"/>
      <c r="DQ6" s="592">
        <v>168542</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11563</v>
      </c>
      <c r="S7" s="587"/>
      <c r="T7" s="587"/>
      <c r="U7" s="587"/>
      <c r="V7" s="587"/>
      <c r="W7" s="587"/>
      <c r="X7" s="587"/>
      <c r="Y7" s="588"/>
      <c r="Z7" s="639">
        <v>0.1</v>
      </c>
      <c r="AA7" s="639"/>
      <c r="AB7" s="639"/>
      <c r="AC7" s="639"/>
      <c r="AD7" s="640">
        <v>11563</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1393239</v>
      </c>
      <c r="BH7" s="587"/>
      <c r="BI7" s="587"/>
      <c r="BJ7" s="587"/>
      <c r="BK7" s="587"/>
      <c r="BL7" s="587"/>
      <c r="BM7" s="587"/>
      <c r="BN7" s="588"/>
      <c r="BO7" s="639">
        <v>42</v>
      </c>
      <c r="BP7" s="639"/>
      <c r="BQ7" s="639"/>
      <c r="BR7" s="639"/>
      <c r="BS7" s="640">
        <v>23426</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2135252</v>
      </c>
      <c r="CS7" s="587"/>
      <c r="CT7" s="587"/>
      <c r="CU7" s="587"/>
      <c r="CV7" s="587"/>
      <c r="CW7" s="587"/>
      <c r="CX7" s="587"/>
      <c r="CY7" s="588"/>
      <c r="CZ7" s="639">
        <v>11.3</v>
      </c>
      <c r="DA7" s="639"/>
      <c r="DB7" s="639"/>
      <c r="DC7" s="639"/>
      <c r="DD7" s="592">
        <v>21431</v>
      </c>
      <c r="DE7" s="587"/>
      <c r="DF7" s="587"/>
      <c r="DG7" s="587"/>
      <c r="DH7" s="587"/>
      <c r="DI7" s="587"/>
      <c r="DJ7" s="587"/>
      <c r="DK7" s="587"/>
      <c r="DL7" s="587"/>
      <c r="DM7" s="587"/>
      <c r="DN7" s="587"/>
      <c r="DO7" s="587"/>
      <c r="DP7" s="588"/>
      <c r="DQ7" s="592">
        <v>1980126</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24013</v>
      </c>
      <c r="S8" s="587"/>
      <c r="T8" s="587"/>
      <c r="U8" s="587"/>
      <c r="V8" s="587"/>
      <c r="W8" s="587"/>
      <c r="X8" s="587"/>
      <c r="Y8" s="588"/>
      <c r="Z8" s="639">
        <v>0.1</v>
      </c>
      <c r="AA8" s="639"/>
      <c r="AB8" s="639"/>
      <c r="AC8" s="639"/>
      <c r="AD8" s="640">
        <v>24013</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41516</v>
      </c>
      <c r="BH8" s="587"/>
      <c r="BI8" s="587"/>
      <c r="BJ8" s="587"/>
      <c r="BK8" s="587"/>
      <c r="BL8" s="587"/>
      <c r="BM8" s="587"/>
      <c r="BN8" s="588"/>
      <c r="BO8" s="639">
        <v>1.3</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4959358</v>
      </c>
      <c r="CS8" s="587"/>
      <c r="CT8" s="587"/>
      <c r="CU8" s="587"/>
      <c r="CV8" s="587"/>
      <c r="CW8" s="587"/>
      <c r="CX8" s="587"/>
      <c r="CY8" s="588"/>
      <c r="CZ8" s="639">
        <v>26.3</v>
      </c>
      <c r="DA8" s="639"/>
      <c r="DB8" s="639"/>
      <c r="DC8" s="639"/>
      <c r="DD8" s="592">
        <v>19379</v>
      </c>
      <c r="DE8" s="587"/>
      <c r="DF8" s="587"/>
      <c r="DG8" s="587"/>
      <c r="DH8" s="587"/>
      <c r="DI8" s="587"/>
      <c r="DJ8" s="587"/>
      <c r="DK8" s="587"/>
      <c r="DL8" s="587"/>
      <c r="DM8" s="587"/>
      <c r="DN8" s="587"/>
      <c r="DO8" s="587"/>
      <c r="DP8" s="588"/>
      <c r="DQ8" s="592">
        <v>2793212</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39267</v>
      </c>
      <c r="S9" s="587"/>
      <c r="T9" s="587"/>
      <c r="U9" s="587"/>
      <c r="V9" s="587"/>
      <c r="W9" s="587"/>
      <c r="X9" s="587"/>
      <c r="Y9" s="588"/>
      <c r="Z9" s="639">
        <v>0.2</v>
      </c>
      <c r="AA9" s="639"/>
      <c r="AB9" s="639"/>
      <c r="AC9" s="639"/>
      <c r="AD9" s="640">
        <v>39267</v>
      </c>
      <c r="AE9" s="640"/>
      <c r="AF9" s="640"/>
      <c r="AG9" s="640"/>
      <c r="AH9" s="640"/>
      <c r="AI9" s="640"/>
      <c r="AJ9" s="640"/>
      <c r="AK9" s="640"/>
      <c r="AL9" s="609">
        <v>0.4</v>
      </c>
      <c r="AM9" s="641"/>
      <c r="AN9" s="641"/>
      <c r="AO9" s="642"/>
      <c r="AP9" s="583" t="s">
        <v>223</v>
      </c>
      <c r="AQ9" s="584"/>
      <c r="AR9" s="584"/>
      <c r="AS9" s="584"/>
      <c r="AT9" s="584"/>
      <c r="AU9" s="584"/>
      <c r="AV9" s="584"/>
      <c r="AW9" s="584"/>
      <c r="AX9" s="584"/>
      <c r="AY9" s="584"/>
      <c r="AZ9" s="584"/>
      <c r="BA9" s="584"/>
      <c r="BB9" s="584"/>
      <c r="BC9" s="584"/>
      <c r="BD9" s="584"/>
      <c r="BE9" s="584"/>
      <c r="BF9" s="585"/>
      <c r="BG9" s="586">
        <v>1136647</v>
      </c>
      <c r="BH9" s="587"/>
      <c r="BI9" s="587"/>
      <c r="BJ9" s="587"/>
      <c r="BK9" s="587"/>
      <c r="BL9" s="587"/>
      <c r="BM9" s="587"/>
      <c r="BN9" s="588"/>
      <c r="BO9" s="639">
        <v>34.299999999999997</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2228194</v>
      </c>
      <c r="CS9" s="587"/>
      <c r="CT9" s="587"/>
      <c r="CU9" s="587"/>
      <c r="CV9" s="587"/>
      <c r="CW9" s="587"/>
      <c r="CX9" s="587"/>
      <c r="CY9" s="588"/>
      <c r="CZ9" s="639">
        <v>11.8</v>
      </c>
      <c r="DA9" s="639"/>
      <c r="DB9" s="639"/>
      <c r="DC9" s="639"/>
      <c r="DD9" s="592">
        <v>371979</v>
      </c>
      <c r="DE9" s="587"/>
      <c r="DF9" s="587"/>
      <c r="DG9" s="587"/>
      <c r="DH9" s="587"/>
      <c r="DI9" s="587"/>
      <c r="DJ9" s="587"/>
      <c r="DK9" s="587"/>
      <c r="DL9" s="587"/>
      <c r="DM9" s="587"/>
      <c r="DN9" s="587"/>
      <c r="DO9" s="587"/>
      <c r="DP9" s="588"/>
      <c r="DQ9" s="592">
        <v>1358114</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279155</v>
      </c>
      <c r="S10" s="587"/>
      <c r="T10" s="587"/>
      <c r="U10" s="587"/>
      <c r="V10" s="587"/>
      <c r="W10" s="587"/>
      <c r="X10" s="587"/>
      <c r="Y10" s="588"/>
      <c r="Z10" s="639">
        <v>1.4</v>
      </c>
      <c r="AA10" s="639"/>
      <c r="AB10" s="639"/>
      <c r="AC10" s="639"/>
      <c r="AD10" s="640">
        <v>279155</v>
      </c>
      <c r="AE10" s="640"/>
      <c r="AF10" s="640"/>
      <c r="AG10" s="640"/>
      <c r="AH10" s="640"/>
      <c r="AI10" s="640"/>
      <c r="AJ10" s="640"/>
      <c r="AK10" s="640"/>
      <c r="AL10" s="609">
        <v>2.6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71536</v>
      </c>
      <c r="BH10" s="587"/>
      <c r="BI10" s="587"/>
      <c r="BJ10" s="587"/>
      <c r="BK10" s="587"/>
      <c r="BL10" s="587"/>
      <c r="BM10" s="587"/>
      <c r="BN10" s="588"/>
      <c r="BO10" s="639">
        <v>2.2000000000000002</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181084</v>
      </c>
      <c r="CS10" s="587"/>
      <c r="CT10" s="587"/>
      <c r="CU10" s="587"/>
      <c r="CV10" s="587"/>
      <c r="CW10" s="587"/>
      <c r="CX10" s="587"/>
      <c r="CY10" s="588"/>
      <c r="CZ10" s="639">
        <v>1</v>
      </c>
      <c r="DA10" s="639"/>
      <c r="DB10" s="639"/>
      <c r="DC10" s="639"/>
      <c r="DD10" s="592" t="s">
        <v>112</v>
      </c>
      <c r="DE10" s="587"/>
      <c r="DF10" s="587"/>
      <c r="DG10" s="587"/>
      <c r="DH10" s="587"/>
      <c r="DI10" s="587"/>
      <c r="DJ10" s="587"/>
      <c r="DK10" s="587"/>
      <c r="DL10" s="587"/>
      <c r="DM10" s="587"/>
      <c r="DN10" s="587"/>
      <c r="DO10" s="587"/>
      <c r="DP10" s="588"/>
      <c r="DQ10" s="592">
        <v>7400</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v>44259</v>
      </c>
      <c r="S11" s="587"/>
      <c r="T11" s="587"/>
      <c r="U11" s="587"/>
      <c r="V11" s="587"/>
      <c r="W11" s="587"/>
      <c r="X11" s="587"/>
      <c r="Y11" s="588"/>
      <c r="Z11" s="639">
        <v>0.2</v>
      </c>
      <c r="AA11" s="639"/>
      <c r="AB11" s="639"/>
      <c r="AC11" s="639"/>
      <c r="AD11" s="640">
        <v>44259</v>
      </c>
      <c r="AE11" s="640"/>
      <c r="AF11" s="640"/>
      <c r="AG11" s="640"/>
      <c r="AH11" s="640"/>
      <c r="AI11" s="640"/>
      <c r="AJ11" s="640"/>
      <c r="AK11" s="640"/>
      <c r="AL11" s="609">
        <v>0.4</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143540</v>
      </c>
      <c r="BH11" s="587"/>
      <c r="BI11" s="587"/>
      <c r="BJ11" s="587"/>
      <c r="BK11" s="587"/>
      <c r="BL11" s="587"/>
      <c r="BM11" s="587"/>
      <c r="BN11" s="588"/>
      <c r="BO11" s="639">
        <v>4.3</v>
      </c>
      <c r="BP11" s="639"/>
      <c r="BQ11" s="639"/>
      <c r="BR11" s="639"/>
      <c r="BS11" s="592">
        <v>23426</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851670</v>
      </c>
      <c r="CS11" s="587"/>
      <c r="CT11" s="587"/>
      <c r="CU11" s="587"/>
      <c r="CV11" s="587"/>
      <c r="CW11" s="587"/>
      <c r="CX11" s="587"/>
      <c r="CY11" s="588"/>
      <c r="CZ11" s="639">
        <v>4.5</v>
      </c>
      <c r="DA11" s="639"/>
      <c r="DB11" s="639"/>
      <c r="DC11" s="639"/>
      <c r="DD11" s="592">
        <v>265592</v>
      </c>
      <c r="DE11" s="587"/>
      <c r="DF11" s="587"/>
      <c r="DG11" s="587"/>
      <c r="DH11" s="587"/>
      <c r="DI11" s="587"/>
      <c r="DJ11" s="587"/>
      <c r="DK11" s="587"/>
      <c r="DL11" s="587"/>
      <c r="DM11" s="587"/>
      <c r="DN11" s="587"/>
      <c r="DO11" s="587"/>
      <c r="DP11" s="588"/>
      <c r="DQ11" s="592">
        <v>361744</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1506194</v>
      </c>
      <c r="BH12" s="587"/>
      <c r="BI12" s="587"/>
      <c r="BJ12" s="587"/>
      <c r="BK12" s="587"/>
      <c r="BL12" s="587"/>
      <c r="BM12" s="587"/>
      <c r="BN12" s="588"/>
      <c r="BO12" s="639">
        <v>45.5</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210397</v>
      </c>
      <c r="CS12" s="587"/>
      <c r="CT12" s="587"/>
      <c r="CU12" s="587"/>
      <c r="CV12" s="587"/>
      <c r="CW12" s="587"/>
      <c r="CX12" s="587"/>
      <c r="CY12" s="588"/>
      <c r="CZ12" s="639">
        <v>1.1000000000000001</v>
      </c>
      <c r="DA12" s="639"/>
      <c r="DB12" s="639"/>
      <c r="DC12" s="639"/>
      <c r="DD12" s="592">
        <v>27047</v>
      </c>
      <c r="DE12" s="587"/>
      <c r="DF12" s="587"/>
      <c r="DG12" s="587"/>
      <c r="DH12" s="587"/>
      <c r="DI12" s="587"/>
      <c r="DJ12" s="587"/>
      <c r="DK12" s="587"/>
      <c r="DL12" s="587"/>
      <c r="DM12" s="587"/>
      <c r="DN12" s="587"/>
      <c r="DO12" s="587"/>
      <c r="DP12" s="588"/>
      <c r="DQ12" s="592">
        <v>123423</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58429</v>
      </c>
      <c r="S13" s="587"/>
      <c r="T13" s="587"/>
      <c r="U13" s="587"/>
      <c r="V13" s="587"/>
      <c r="W13" s="587"/>
      <c r="X13" s="587"/>
      <c r="Y13" s="588"/>
      <c r="Z13" s="639">
        <v>0.3</v>
      </c>
      <c r="AA13" s="639"/>
      <c r="AB13" s="639"/>
      <c r="AC13" s="639"/>
      <c r="AD13" s="640">
        <v>58429</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1503070</v>
      </c>
      <c r="BH13" s="587"/>
      <c r="BI13" s="587"/>
      <c r="BJ13" s="587"/>
      <c r="BK13" s="587"/>
      <c r="BL13" s="587"/>
      <c r="BM13" s="587"/>
      <c r="BN13" s="588"/>
      <c r="BO13" s="639">
        <v>45.4</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1595675</v>
      </c>
      <c r="CS13" s="587"/>
      <c r="CT13" s="587"/>
      <c r="CU13" s="587"/>
      <c r="CV13" s="587"/>
      <c r="CW13" s="587"/>
      <c r="CX13" s="587"/>
      <c r="CY13" s="588"/>
      <c r="CZ13" s="639">
        <v>8.5</v>
      </c>
      <c r="DA13" s="639"/>
      <c r="DB13" s="639"/>
      <c r="DC13" s="639"/>
      <c r="DD13" s="592">
        <v>560121</v>
      </c>
      <c r="DE13" s="587"/>
      <c r="DF13" s="587"/>
      <c r="DG13" s="587"/>
      <c r="DH13" s="587"/>
      <c r="DI13" s="587"/>
      <c r="DJ13" s="587"/>
      <c r="DK13" s="587"/>
      <c r="DL13" s="587"/>
      <c r="DM13" s="587"/>
      <c r="DN13" s="587"/>
      <c r="DO13" s="587"/>
      <c r="DP13" s="588"/>
      <c r="DQ13" s="592">
        <v>1246924</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92741</v>
      </c>
      <c r="BH14" s="587"/>
      <c r="BI14" s="587"/>
      <c r="BJ14" s="587"/>
      <c r="BK14" s="587"/>
      <c r="BL14" s="587"/>
      <c r="BM14" s="587"/>
      <c r="BN14" s="588"/>
      <c r="BO14" s="639">
        <v>2.8</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1609846</v>
      </c>
      <c r="CS14" s="587"/>
      <c r="CT14" s="587"/>
      <c r="CU14" s="587"/>
      <c r="CV14" s="587"/>
      <c r="CW14" s="587"/>
      <c r="CX14" s="587"/>
      <c r="CY14" s="588"/>
      <c r="CZ14" s="639">
        <v>8.5</v>
      </c>
      <c r="DA14" s="639"/>
      <c r="DB14" s="639"/>
      <c r="DC14" s="639"/>
      <c r="DD14" s="592">
        <v>860160</v>
      </c>
      <c r="DE14" s="587"/>
      <c r="DF14" s="587"/>
      <c r="DG14" s="587"/>
      <c r="DH14" s="587"/>
      <c r="DI14" s="587"/>
      <c r="DJ14" s="587"/>
      <c r="DK14" s="587"/>
      <c r="DL14" s="587"/>
      <c r="DM14" s="587"/>
      <c r="DN14" s="587"/>
      <c r="DO14" s="587"/>
      <c r="DP14" s="588"/>
      <c r="DQ14" s="592">
        <v>695579</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11223</v>
      </c>
      <c r="S15" s="587"/>
      <c r="T15" s="587"/>
      <c r="U15" s="587"/>
      <c r="V15" s="587"/>
      <c r="W15" s="587"/>
      <c r="X15" s="587"/>
      <c r="Y15" s="588"/>
      <c r="Z15" s="639">
        <v>0.1</v>
      </c>
      <c r="AA15" s="639"/>
      <c r="AB15" s="639"/>
      <c r="AC15" s="639"/>
      <c r="AD15" s="640">
        <v>11223</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195757</v>
      </c>
      <c r="BH15" s="587"/>
      <c r="BI15" s="587"/>
      <c r="BJ15" s="587"/>
      <c r="BK15" s="587"/>
      <c r="BL15" s="587"/>
      <c r="BM15" s="587"/>
      <c r="BN15" s="588"/>
      <c r="BO15" s="639">
        <v>5.9</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1526457</v>
      </c>
      <c r="CS15" s="587"/>
      <c r="CT15" s="587"/>
      <c r="CU15" s="587"/>
      <c r="CV15" s="587"/>
      <c r="CW15" s="587"/>
      <c r="CX15" s="587"/>
      <c r="CY15" s="588"/>
      <c r="CZ15" s="639">
        <v>8.1</v>
      </c>
      <c r="DA15" s="639"/>
      <c r="DB15" s="639"/>
      <c r="DC15" s="639"/>
      <c r="DD15" s="592">
        <v>450083</v>
      </c>
      <c r="DE15" s="587"/>
      <c r="DF15" s="587"/>
      <c r="DG15" s="587"/>
      <c r="DH15" s="587"/>
      <c r="DI15" s="587"/>
      <c r="DJ15" s="587"/>
      <c r="DK15" s="587"/>
      <c r="DL15" s="587"/>
      <c r="DM15" s="587"/>
      <c r="DN15" s="587"/>
      <c r="DO15" s="587"/>
      <c r="DP15" s="588"/>
      <c r="DQ15" s="592">
        <v>1010305</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8071035</v>
      </c>
      <c r="S16" s="587"/>
      <c r="T16" s="587"/>
      <c r="U16" s="587"/>
      <c r="V16" s="587"/>
      <c r="W16" s="587"/>
      <c r="X16" s="587"/>
      <c r="Y16" s="588"/>
      <c r="Z16" s="639">
        <v>40.799999999999997</v>
      </c>
      <c r="AA16" s="639"/>
      <c r="AB16" s="639"/>
      <c r="AC16" s="639"/>
      <c r="AD16" s="640">
        <v>6801579</v>
      </c>
      <c r="AE16" s="640"/>
      <c r="AF16" s="640"/>
      <c r="AG16" s="640"/>
      <c r="AH16" s="640"/>
      <c r="AI16" s="640"/>
      <c r="AJ16" s="640"/>
      <c r="AK16" s="640"/>
      <c r="AL16" s="609">
        <v>63.7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209937</v>
      </c>
      <c r="CS16" s="587"/>
      <c r="CT16" s="587"/>
      <c r="CU16" s="587"/>
      <c r="CV16" s="587"/>
      <c r="CW16" s="587"/>
      <c r="CX16" s="587"/>
      <c r="CY16" s="588"/>
      <c r="CZ16" s="639">
        <v>1.1000000000000001</v>
      </c>
      <c r="DA16" s="639"/>
      <c r="DB16" s="639"/>
      <c r="DC16" s="639"/>
      <c r="DD16" s="592" t="s">
        <v>112</v>
      </c>
      <c r="DE16" s="587"/>
      <c r="DF16" s="587"/>
      <c r="DG16" s="587"/>
      <c r="DH16" s="587"/>
      <c r="DI16" s="587"/>
      <c r="DJ16" s="587"/>
      <c r="DK16" s="587"/>
      <c r="DL16" s="587"/>
      <c r="DM16" s="587"/>
      <c r="DN16" s="587"/>
      <c r="DO16" s="587"/>
      <c r="DP16" s="588"/>
      <c r="DQ16" s="592">
        <v>88636</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6801579</v>
      </c>
      <c r="S17" s="587"/>
      <c r="T17" s="587"/>
      <c r="U17" s="587"/>
      <c r="V17" s="587"/>
      <c r="W17" s="587"/>
      <c r="X17" s="587"/>
      <c r="Y17" s="588"/>
      <c r="Z17" s="639">
        <v>34.4</v>
      </c>
      <c r="AA17" s="639"/>
      <c r="AB17" s="639"/>
      <c r="AC17" s="639"/>
      <c r="AD17" s="640">
        <v>6801579</v>
      </c>
      <c r="AE17" s="640"/>
      <c r="AF17" s="640"/>
      <c r="AG17" s="640"/>
      <c r="AH17" s="640"/>
      <c r="AI17" s="640"/>
      <c r="AJ17" s="640"/>
      <c r="AK17" s="640"/>
      <c r="AL17" s="609">
        <v>63.7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3152777</v>
      </c>
      <c r="CS17" s="587"/>
      <c r="CT17" s="587"/>
      <c r="CU17" s="587"/>
      <c r="CV17" s="587"/>
      <c r="CW17" s="587"/>
      <c r="CX17" s="587"/>
      <c r="CY17" s="588"/>
      <c r="CZ17" s="639">
        <v>16.7</v>
      </c>
      <c r="DA17" s="639"/>
      <c r="DB17" s="639"/>
      <c r="DC17" s="639"/>
      <c r="DD17" s="592" t="s">
        <v>112</v>
      </c>
      <c r="DE17" s="587"/>
      <c r="DF17" s="587"/>
      <c r="DG17" s="587"/>
      <c r="DH17" s="587"/>
      <c r="DI17" s="587"/>
      <c r="DJ17" s="587"/>
      <c r="DK17" s="587"/>
      <c r="DL17" s="587"/>
      <c r="DM17" s="587"/>
      <c r="DN17" s="587"/>
      <c r="DO17" s="587"/>
      <c r="DP17" s="588"/>
      <c r="DQ17" s="592">
        <v>3091537</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1269455</v>
      </c>
      <c r="S18" s="587"/>
      <c r="T18" s="587"/>
      <c r="U18" s="587"/>
      <c r="V18" s="587"/>
      <c r="W18" s="587"/>
      <c r="X18" s="587"/>
      <c r="Y18" s="588"/>
      <c r="Z18" s="639">
        <v>6.4</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126016</v>
      </c>
      <c r="BH19" s="587"/>
      <c r="BI19" s="587"/>
      <c r="BJ19" s="587"/>
      <c r="BK19" s="587"/>
      <c r="BL19" s="587"/>
      <c r="BM19" s="587"/>
      <c r="BN19" s="588"/>
      <c r="BO19" s="639">
        <v>3.8</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12048503</v>
      </c>
      <c r="S20" s="587"/>
      <c r="T20" s="587"/>
      <c r="U20" s="587"/>
      <c r="V20" s="587"/>
      <c r="W20" s="587"/>
      <c r="X20" s="587"/>
      <c r="Y20" s="588"/>
      <c r="Z20" s="639">
        <v>61</v>
      </c>
      <c r="AA20" s="639"/>
      <c r="AB20" s="639"/>
      <c r="AC20" s="639"/>
      <c r="AD20" s="640">
        <v>10653031</v>
      </c>
      <c r="AE20" s="640"/>
      <c r="AF20" s="640"/>
      <c r="AG20" s="640"/>
      <c r="AH20" s="640"/>
      <c r="AI20" s="640"/>
      <c r="AJ20" s="640"/>
      <c r="AK20" s="640"/>
      <c r="AL20" s="609">
        <v>99.7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126016</v>
      </c>
      <c r="BH20" s="587"/>
      <c r="BI20" s="587"/>
      <c r="BJ20" s="587"/>
      <c r="BK20" s="587"/>
      <c r="BL20" s="587"/>
      <c r="BM20" s="587"/>
      <c r="BN20" s="588"/>
      <c r="BO20" s="639">
        <v>3.8</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18829189</v>
      </c>
      <c r="CS20" s="587"/>
      <c r="CT20" s="587"/>
      <c r="CU20" s="587"/>
      <c r="CV20" s="587"/>
      <c r="CW20" s="587"/>
      <c r="CX20" s="587"/>
      <c r="CY20" s="588"/>
      <c r="CZ20" s="639">
        <v>100</v>
      </c>
      <c r="DA20" s="639"/>
      <c r="DB20" s="639"/>
      <c r="DC20" s="639"/>
      <c r="DD20" s="592">
        <v>2575792</v>
      </c>
      <c r="DE20" s="587"/>
      <c r="DF20" s="587"/>
      <c r="DG20" s="587"/>
      <c r="DH20" s="587"/>
      <c r="DI20" s="587"/>
      <c r="DJ20" s="587"/>
      <c r="DK20" s="587"/>
      <c r="DL20" s="587"/>
      <c r="DM20" s="587"/>
      <c r="DN20" s="587"/>
      <c r="DO20" s="587"/>
      <c r="DP20" s="588"/>
      <c r="DQ20" s="592">
        <v>12925542</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5592</v>
      </c>
      <c r="S21" s="587"/>
      <c r="T21" s="587"/>
      <c r="U21" s="587"/>
      <c r="V21" s="587"/>
      <c r="W21" s="587"/>
      <c r="X21" s="587"/>
      <c r="Y21" s="588"/>
      <c r="Z21" s="639">
        <v>0</v>
      </c>
      <c r="AA21" s="639"/>
      <c r="AB21" s="639"/>
      <c r="AC21" s="639"/>
      <c r="AD21" s="640">
        <v>5592</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594671</v>
      </c>
      <c r="S22" s="587"/>
      <c r="T22" s="587"/>
      <c r="U22" s="587"/>
      <c r="V22" s="587"/>
      <c r="W22" s="587"/>
      <c r="X22" s="587"/>
      <c r="Y22" s="588"/>
      <c r="Z22" s="639">
        <v>3</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287177</v>
      </c>
      <c r="S23" s="587"/>
      <c r="T23" s="587"/>
      <c r="U23" s="587"/>
      <c r="V23" s="587"/>
      <c r="W23" s="587"/>
      <c r="X23" s="587"/>
      <c r="Y23" s="588"/>
      <c r="Z23" s="639">
        <v>1.5</v>
      </c>
      <c r="AA23" s="639"/>
      <c r="AB23" s="639"/>
      <c r="AC23" s="639"/>
      <c r="AD23" s="640">
        <v>11932</v>
      </c>
      <c r="AE23" s="640"/>
      <c r="AF23" s="640"/>
      <c r="AG23" s="640"/>
      <c r="AH23" s="640"/>
      <c r="AI23" s="640"/>
      <c r="AJ23" s="640"/>
      <c r="AK23" s="640"/>
      <c r="AL23" s="609">
        <v>0.1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v>126016</v>
      </c>
      <c r="BH23" s="587"/>
      <c r="BI23" s="587"/>
      <c r="BJ23" s="587"/>
      <c r="BK23" s="587"/>
      <c r="BL23" s="587"/>
      <c r="BM23" s="587"/>
      <c r="BN23" s="588"/>
      <c r="BO23" s="639">
        <v>3.8</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165378</v>
      </c>
      <c r="S24" s="587"/>
      <c r="T24" s="587"/>
      <c r="U24" s="587"/>
      <c r="V24" s="587"/>
      <c r="W24" s="587"/>
      <c r="X24" s="587"/>
      <c r="Y24" s="588"/>
      <c r="Z24" s="639">
        <v>0.8</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9395034</v>
      </c>
      <c r="CS24" s="637"/>
      <c r="CT24" s="637"/>
      <c r="CU24" s="637"/>
      <c r="CV24" s="637"/>
      <c r="CW24" s="637"/>
      <c r="CX24" s="637"/>
      <c r="CY24" s="684"/>
      <c r="CZ24" s="688">
        <v>49.9</v>
      </c>
      <c r="DA24" s="689"/>
      <c r="DB24" s="689"/>
      <c r="DC24" s="690"/>
      <c r="DD24" s="683">
        <v>7241329</v>
      </c>
      <c r="DE24" s="637"/>
      <c r="DF24" s="637"/>
      <c r="DG24" s="637"/>
      <c r="DH24" s="637"/>
      <c r="DI24" s="637"/>
      <c r="DJ24" s="637"/>
      <c r="DK24" s="684"/>
      <c r="DL24" s="683">
        <v>6958515</v>
      </c>
      <c r="DM24" s="637"/>
      <c r="DN24" s="637"/>
      <c r="DO24" s="637"/>
      <c r="DP24" s="637"/>
      <c r="DQ24" s="637"/>
      <c r="DR24" s="637"/>
      <c r="DS24" s="637"/>
      <c r="DT24" s="637"/>
      <c r="DU24" s="637"/>
      <c r="DV24" s="684"/>
      <c r="DW24" s="685">
        <v>61</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1891694</v>
      </c>
      <c r="S25" s="587"/>
      <c r="T25" s="587"/>
      <c r="U25" s="587"/>
      <c r="V25" s="587"/>
      <c r="W25" s="587"/>
      <c r="X25" s="587"/>
      <c r="Y25" s="588"/>
      <c r="Z25" s="639">
        <v>9.6</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3654562</v>
      </c>
      <c r="CS25" s="605"/>
      <c r="CT25" s="605"/>
      <c r="CU25" s="605"/>
      <c r="CV25" s="605"/>
      <c r="CW25" s="605"/>
      <c r="CX25" s="605"/>
      <c r="CY25" s="606"/>
      <c r="CZ25" s="589">
        <v>19.399999999999999</v>
      </c>
      <c r="DA25" s="607"/>
      <c r="DB25" s="607"/>
      <c r="DC25" s="608"/>
      <c r="DD25" s="592">
        <v>3274564</v>
      </c>
      <c r="DE25" s="605"/>
      <c r="DF25" s="605"/>
      <c r="DG25" s="605"/>
      <c r="DH25" s="605"/>
      <c r="DI25" s="605"/>
      <c r="DJ25" s="605"/>
      <c r="DK25" s="606"/>
      <c r="DL25" s="592">
        <v>3048590</v>
      </c>
      <c r="DM25" s="605"/>
      <c r="DN25" s="605"/>
      <c r="DO25" s="605"/>
      <c r="DP25" s="605"/>
      <c r="DQ25" s="605"/>
      <c r="DR25" s="605"/>
      <c r="DS25" s="605"/>
      <c r="DT25" s="605"/>
      <c r="DU25" s="605"/>
      <c r="DV25" s="606"/>
      <c r="DW25" s="609">
        <v>26.7</v>
      </c>
      <c r="DX25" s="610"/>
      <c r="DY25" s="610"/>
      <c r="DZ25" s="610"/>
      <c r="EA25" s="610"/>
      <c r="EB25" s="610"/>
      <c r="EC25" s="611"/>
    </row>
    <row r="26" spans="2:133" ht="11.25" customHeight="1" x14ac:dyDescent="0.15">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2374660</v>
      </c>
      <c r="CS26" s="587"/>
      <c r="CT26" s="587"/>
      <c r="CU26" s="587"/>
      <c r="CV26" s="587"/>
      <c r="CW26" s="587"/>
      <c r="CX26" s="587"/>
      <c r="CY26" s="588"/>
      <c r="CZ26" s="589">
        <v>12.6</v>
      </c>
      <c r="DA26" s="607"/>
      <c r="DB26" s="607"/>
      <c r="DC26" s="608"/>
      <c r="DD26" s="592">
        <v>2127746</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1375883</v>
      </c>
      <c r="S27" s="587"/>
      <c r="T27" s="587"/>
      <c r="U27" s="587"/>
      <c r="V27" s="587"/>
      <c r="W27" s="587"/>
      <c r="X27" s="587"/>
      <c r="Y27" s="588"/>
      <c r="Z27" s="639">
        <v>7</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3313947</v>
      </c>
      <c r="BH27" s="587"/>
      <c r="BI27" s="587"/>
      <c r="BJ27" s="587"/>
      <c r="BK27" s="587"/>
      <c r="BL27" s="587"/>
      <c r="BM27" s="587"/>
      <c r="BN27" s="588"/>
      <c r="BO27" s="639">
        <v>100</v>
      </c>
      <c r="BP27" s="639"/>
      <c r="BQ27" s="639"/>
      <c r="BR27" s="639"/>
      <c r="BS27" s="592">
        <v>23426</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2587695</v>
      </c>
      <c r="CS27" s="605"/>
      <c r="CT27" s="605"/>
      <c r="CU27" s="605"/>
      <c r="CV27" s="605"/>
      <c r="CW27" s="605"/>
      <c r="CX27" s="605"/>
      <c r="CY27" s="606"/>
      <c r="CZ27" s="589">
        <v>13.7</v>
      </c>
      <c r="DA27" s="607"/>
      <c r="DB27" s="607"/>
      <c r="DC27" s="608"/>
      <c r="DD27" s="592">
        <v>875228</v>
      </c>
      <c r="DE27" s="605"/>
      <c r="DF27" s="605"/>
      <c r="DG27" s="605"/>
      <c r="DH27" s="605"/>
      <c r="DI27" s="605"/>
      <c r="DJ27" s="605"/>
      <c r="DK27" s="606"/>
      <c r="DL27" s="592">
        <v>875028</v>
      </c>
      <c r="DM27" s="605"/>
      <c r="DN27" s="605"/>
      <c r="DO27" s="605"/>
      <c r="DP27" s="605"/>
      <c r="DQ27" s="605"/>
      <c r="DR27" s="605"/>
      <c r="DS27" s="605"/>
      <c r="DT27" s="605"/>
      <c r="DU27" s="605"/>
      <c r="DV27" s="606"/>
      <c r="DW27" s="609">
        <v>7.7</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36617</v>
      </c>
      <c r="S28" s="587"/>
      <c r="T28" s="587"/>
      <c r="U28" s="587"/>
      <c r="V28" s="587"/>
      <c r="W28" s="587"/>
      <c r="X28" s="587"/>
      <c r="Y28" s="588"/>
      <c r="Z28" s="639">
        <v>0.2</v>
      </c>
      <c r="AA28" s="639"/>
      <c r="AB28" s="639"/>
      <c r="AC28" s="639"/>
      <c r="AD28" s="640">
        <v>5821</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3152777</v>
      </c>
      <c r="CS28" s="587"/>
      <c r="CT28" s="587"/>
      <c r="CU28" s="587"/>
      <c r="CV28" s="587"/>
      <c r="CW28" s="587"/>
      <c r="CX28" s="587"/>
      <c r="CY28" s="588"/>
      <c r="CZ28" s="589">
        <v>16.7</v>
      </c>
      <c r="DA28" s="607"/>
      <c r="DB28" s="607"/>
      <c r="DC28" s="608"/>
      <c r="DD28" s="592">
        <v>3091537</v>
      </c>
      <c r="DE28" s="587"/>
      <c r="DF28" s="587"/>
      <c r="DG28" s="587"/>
      <c r="DH28" s="587"/>
      <c r="DI28" s="587"/>
      <c r="DJ28" s="587"/>
      <c r="DK28" s="588"/>
      <c r="DL28" s="592">
        <v>3034897</v>
      </c>
      <c r="DM28" s="587"/>
      <c r="DN28" s="587"/>
      <c r="DO28" s="587"/>
      <c r="DP28" s="587"/>
      <c r="DQ28" s="587"/>
      <c r="DR28" s="587"/>
      <c r="DS28" s="587"/>
      <c r="DT28" s="587"/>
      <c r="DU28" s="587"/>
      <c r="DV28" s="588"/>
      <c r="DW28" s="609">
        <v>26.6</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9760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58</v>
      </c>
      <c r="CG29" s="620"/>
      <c r="CH29" s="620"/>
      <c r="CI29" s="620"/>
      <c r="CJ29" s="620"/>
      <c r="CK29" s="620"/>
      <c r="CL29" s="620"/>
      <c r="CM29" s="620"/>
      <c r="CN29" s="620"/>
      <c r="CO29" s="620"/>
      <c r="CP29" s="620"/>
      <c r="CQ29" s="621"/>
      <c r="CR29" s="586">
        <v>3152777</v>
      </c>
      <c r="CS29" s="605"/>
      <c r="CT29" s="605"/>
      <c r="CU29" s="605"/>
      <c r="CV29" s="605"/>
      <c r="CW29" s="605"/>
      <c r="CX29" s="605"/>
      <c r="CY29" s="606"/>
      <c r="CZ29" s="589">
        <v>16.7</v>
      </c>
      <c r="DA29" s="607"/>
      <c r="DB29" s="607"/>
      <c r="DC29" s="608"/>
      <c r="DD29" s="592">
        <v>3091537</v>
      </c>
      <c r="DE29" s="605"/>
      <c r="DF29" s="605"/>
      <c r="DG29" s="605"/>
      <c r="DH29" s="605"/>
      <c r="DI29" s="605"/>
      <c r="DJ29" s="605"/>
      <c r="DK29" s="606"/>
      <c r="DL29" s="592">
        <v>3034897</v>
      </c>
      <c r="DM29" s="605"/>
      <c r="DN29" s="605"/>
      <c r="DO29" s="605"/>
      <c r="DP29" s="605"/>
      <c r="DQ29" s="605"/>
      <c r="DR29" s="605"/>
      <c r="DS29" s="605"/>
      <c r="DT29" s="605"/>
      <c r="DU29" s="605"/>
      <c r="DV29" s="606"/>
      <c r="DW29" s="609">
        <v>26.6</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11511</v>
      </c>
      <c r="S30" s="587"/>
      <c r="T30" s="587"/>
      <c r="U30" s="587"/>
      <c r="V30" s="587"/>
      <c r="W30" s="587"/>
      <c r="X30" s="587"/>
      <c r="Y30" s="588"/>
      <c r="Z30" s="639">
        <v>0.1</v>
      </c>
      <c r="AA30" s="639"/>
      <c r="AB30" s="639"/>
      <c r="AC30" s="639"/>
      <c r="AD30" s="640" t="s">
        <v>112</v>
      </c>
      <c r="AE30" s="640"/>
      <c r="AF30" s="640"/>
      <c r="AG30" s="640"/>
      <c r="AH30" s="640"/>
      <c r="AI30" s="640"/>
      <c r="AJ30" s="640"/>
      <c r="AK30" s="640"/>
      <c r="AL30" s="609" t="s">
        <v>112</v>
      </c>
      <c r="AM30" s="641"/>
      <c r="AN30" s="641"/>
      <c r="AO30" s="642"/>
      <c r="AP30" s="662" t="s">
        <v>289</v>
      </c>
      <c r="AQ30" s="663"/>
      <c r="AR30" s="663"/>
      <c r="AS30" s="663"/>
      <c r="AT30" s="668" t="s">
        <v>290</v>
      </c>
      <c r="AU30" s="182"/>
      <c r="AV30" s="182"/>
      <c r="AW30" s="182"/>
      <c r="AX30" s="671" t="s">
        <v>170</v>
      </c>
      <c r="AY30" s="672"/>
      <c r="AZ30" s="672"/>
      <c r="BA30" s="672"/>
      <c r="BB30" s="672"/>
      <c r="BC30" s="672"/>
      <c r="BD30" s="672"/>
      <c r="BE30" s="672"/>
      <c r="BF30" s="673"/>
      <c r="BG30" s="652">
        <v>98.7</v>
      </c>
      <c r="BH30" s="653"/>
      <c r="BI30" s="653"/>
      <c r="BJ30" s="653"/>
      <c r="BK30" s="653"/>
      <c r="BL30" s="653"/>
      <c r="BM30" s="654">
        <v>94.1</v>
      </c>
      <c r="BN30" s="653"/>
      <c r="BO30" s="653"/>
      <c r="BP30" s="653"/>
      <c r="BQ30" s="655"/>
      <c r="BR30" s="652">
        <v>98.4</v>
      </c>
      <c r="BS30" s="653"/>
      <c r="BT30" s="653"/>
      <c r="BU30" s="653"/>
      <c r="BV30" s="653"/>
      <c r="BW30" s="653"/>
      <c r="BX30" s="654">
        <v>92.9</v>
      </c>
      <c r="BY30" s="653"/>
      <c r="BZ30" s="653"/>
      <c r="CA30" s="653"/>
      <c r="CB30" s="655"/>
      <c r="CD30" s="658"/>
      <c r="CE30" s="659"/>
      <c r="CF30" s="623" t="s">
        <v>291</v>
      </c>
      <c r="CG30" s="620"/>
      <c r="CH30" s="620"/>
      <c r="CI30" s="620"/>
      <c r="CJ30" s="620"/>
      <c r="CK30" s="620"/>
      <c r="CL30" s="620"/>
      <c r="CM30" s="620"/>
      <c r="CN30" s="620"/>
      <c r="CO30" s="620"/>
      <c r="CP30" s="620"/>
      <c r="CQ30" s="621"/>
      <c r="CR30" s="586">
        <v>2786805</v>
      </c>
      <c r="CS30" s="587"/>
      <c r="CT30" s="587"/>
      <c r="CU30" s="587"/>
      <c r="CV30" s="587"/>
      <c r="CW30" s="587"/>
      <c r="CX30" s="587"/>
      <c r="CY30" s="588"/>
      <c r="CZ30" s="589">
        <v>14.8</v>
      </c>
      <c r="DA30" s="607"/>
      <c r="DB30" s="607"/>
      <c r="DC30" s="608"/>
      <c r="DD30" s="592">
        <v>2733477</v>
      </c>
      <c r="DE30" s="587"/>
      <c r="DF30" s="587"/>
      <c r="DG30" s="587"/>
      <c r="DH30" s="587"/>
      <c r="DI30" s="587"/>
      <c r="DJ30" s="587"/>
      <c r="DK30" s="588"/>
      <c r="DL30" s="592">
        <v>2683397</v>
      </c>
      <c r="DM30" s="587"/>
      <c r="DN30" s="587"/>
      <c r="DO30" s="587"/>
      <c r="DP30" s="587"/>
      <c r="DQ30" s="587"/>
      <c r="DR30" s="587"/>
      <c r="DS30" s="587"/>
      <c r="DT30" s="587"/>
      <c r="DU30" s="587"/>
      <c r="DV30" s="588"/>
      <c r="DW30" s="609">
        <v>23.5</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820026</v>
      </c>
      <c r="S31" s="587"/>
      <c r="T31" s="587"/>
      <c r="U31" s="587"/>
      <c r="V31" s="587"/>
      <c r="W31" s="587"/>
      <c r="X31" s="587"/>
      <c r="Y31" s="588"/>
      <c r="Z31" s="639">
        <v>4.2</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98.8</v>
      </c>
      <c r="BH31" s="605"/>
      <c r="BI31" s="605"/>
      <c r="BJ31" s="605"/>
      <c r="BK31" s="605"/>
      <c r="BL31" s="605"/>
      <c r="BM31" s="641">
        <v>96.3</v>
      </c>
      <c r="BN31" s="651"/>
      <c r="BO31" s="651"/>
      <c r="BP31" s="651"/>
      <c r="BQ31" s="615"/>
      <c r="BR31" s="650">
        <v>98.7</v>
      </c>
      <c r="BS31" s="605"/>
      <c r="BT31" s="605"/>
      <c r="BU31" s="605"/>
      <c r="BV31" s="605"/>
      <c r="BW31" s="605"/>
      <c r="BX31" s="641">
        <v>95.8</v>
      </c>
      <c r="BY31" s="651"/>
      <c r="BZ31" s="651"/>
      <c r="CA31" s="651"/>
      <c r="CB31" s="615"/>
      <c r="CD31" s="658"/>
      <c r="CE31" s="659"/>
      <c r="CF31" s="623" t="s">
        <v>295</v>
      </c>
      <c r="CG31" s="620"/>
      <c r="CH31" s="620"/>
      <c r="CI31" s="620"/>
      <c r="CJ31" s="620"/>
      <c r="CK31" s="620"/>
      <c r="CL31" s="620"/>
      <c r="CM31" s="620"/>
      <c r="CN31" s="620"/>
      <c r="CO31" s="620"/>
      <c r="CP31" s="620"/>
      <c r="CQ31" s="621"/>
      <c r="CR31" s="586">
        <v>365972</v>
      </c>
      <c r="CS31" s="605"/>
      <c r="CT31" s="605"/>
      <c r="CU31" s="605"/>
      <c r="CV31" s="605"/>
      <c r="CW31" s="605"/>
      <c r="CX31" s="605"/>
      <c r="CY31" s="606"/>
      <c r="CZ31" s="589">
        <v>1.9</v>
      </c>
      <c r="DA31" s="607"/>
      <c r="DB31" s="607"/>
      <c r="DC31" s="608"/>
      <c r="DD31" s="592">
        <v>358060</v>
      </c>
      <c r="DE31" s="605"/>
      <c r="DF31" s="605"/>
      <c r="DG31" s="605"/>
      <c r="DH31" s="605"/>
      <c r="DI31" s="605"/>
      <c r="DJ31" s="605"/>
      <c r="DK31" s="606"/>
      <c r="DL31" s="592">
        <v>351500</v>
      </c>
      <c r="DM31" s="605"/>
      <c r="DN31" s="605"/>
      <c r="DO31" s="605"/>
      <c r="DP31" s="605"/>
      <c r="DQ31" s="605"/>
      <c r="DR31" s="605"/>
      <c r="DS31" s="605"/>
      <c r="DT31" s="605"/>
      <c r="DU31" s="605"/>
      <c r="DV31" s="606"/>
      <c r="DW31" s="609">
        <v>3.1</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151405</v>
      </c>
      <c r="S32" s="587"/>
      <c r="T32" s="587"/>
      <c r="U32" s="587"/>
      <c r="V32" s="587"/>
      <c r="W32" s="587"/>
      <c r="X32" s="587"/>
      <c r="Y32" s="588"/>
      <c r="Z32" s="639">
        <v>0.8</v>
      </c>
      <c r="AA32" s="639"/>
      <c r="AB32" s="639"/>
      <c r="AC32" s="639"/>
      <c r="AD32" s="640">
        <v>8302</v>
      </c>
      <c r="AE32" s="640"/>
      <c r="AF32" s="640"/>
      <c r="AG32" s="640"/>
      <c r="AH32" s="640"/>
      <c r="AI32" s="640"/>
      <c r="AJ32" s="640"/>
      <c r="AK32" s="640"/>
      <c r="AL32" s="609">
        <v>0.1</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98.5</v>
      </c>
      <c r="BH32" s="571"/>
      <c r="BI32" s="571"/>
      <c r="BJ32" s="571"/>
      <c r="BK32" s="571"/>
      <c r="BL32" s="571"/>
      <c r="BM32" s="634">
        <v>91.9</v>
      </c>
      <c r="BN32" s="571"/>
      <c r="BO32" s="571"/>
      <c r="BP32" s="571"/>
      <c r="BQ32" s="628"/>
      <c r="BR32" s="649">
        <v>98.2</v>
      </c>
      <c r="BS32" s="571"/>
      <c r="BT32" s="571"/>
      <c r="BU32" s="571"/>
      <c r="BV32" s="571"/>
      <c r="BW32" s="571"/>
      <c r="BX32" s="634">
        <v>90.2</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2360200</v>
      </c>
      <c r="S33" s="587"/>
      <c r="T33" s="587"/>
      <c r="U33" s="587"/>
      <c r="V33" s="587"/>
      <c r="W33" s="587"/>
      <c r="X33" s="587"/>
      <c r="Y33" s="588"/>
      <c r="Z33" s="639">
        <v>11.9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6648426</v>
      </c>
      <c r="CS33" s="605"/>
      <c r="CT33" s="605"/>
      <c r="CU33" s="605"/>
      <c r="CV33" s="605"/>
      <c r="CW33" s="605"/>
      <c r="CX33" s="605"/>
      <c r="CY33" s="606"/>
      <c r="CZ33" s="589">
        <v>35.299999999999997</v>
      </c>
      <c r="DA33" s="607"/>
      <c r="DB33" s="607"/>
      <c r="DC33" s="608"/>
      <c r="DD33" s="592">
        <v>4966742</v>
      </c>
      <c r="DE33" s="605"/>
      <c r="DF33" s="605"/>
      <c r="DG33" s="605"/>
      <c r="DH33" s="605"/>
      <c r="DI33" s="605"/>
      <c r="DJ33" s="605"/>
      <c r="DK33" s="606"/>
      <c r="DL33" s="592">
        <v>3699596</v>
      </c>
      <c r="DM33" s="605"/>
      <c r="DN33" s="605"/>
      <c r="DO33" s="605"/>
      <c r="DP33" s="605"/>
      <c r="DQ33" s="605"/>
      <c r="DR33" s="605"/>
      <c r="DS33" s="605"/>
      <c r="DT33" s="605"/>
      <c r="DU33" s="605"/>
      <c r="DV33" s="606"/>
      <c r="DW33" s="609">
        <v>32.4</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2581472</v>
      </c>
      <c r="CS34" s="587"/>
      <c r="CT34" s="587"/>
      <c r="CU34" s="587"/>
      <c r="CV34" s="587"/>
      <c r="CW34" s="587"/>
      <c r="CX34" s="587"/>
      <c r="CY34" s="588"/>
      <c r="CZ34" s="589">
        <v>13.7</v>
      </c>
      <c r="DA34" s="607"/>
      <c r="DB34" s="607"/>
      <c r="DC34" s="608"/>
      <c r="DD34" s="592">
        <v>1760330</v>
      </c>
      <c r="DE34" s="587"/>
      <c r="DF34" s="587"/>
      <c r="DG34" s="587"/>
      <c r="DH34" s="587"/>
      <c r="DI34" s="587"/>
      <c r="DJ34" s="587"/>
      <c r="DK34" s="588"/>
      <c r="DL34" s="592">
        <v>1634228</v>
      </c>
      <c r="DM34" s="587"/>
      <c r="DN34" s="587"/>
      <c r="DO34" s="587"/>
      <c r="DP34" s="587"/>
      <c r="DQ34" s="587"/>
      <c r="DR34" s="587"/>
      <c r="DS34" s="587"/>
      <c r="DT34" s="587"/>
      <c r="DU34" s="587"/>
      <c r="DV34" s="588"/>
      <c r="DW34" s="609">
        <v>14.3</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724600</v>
      </c>
      <c r="S35" s="587"/>
      <c r="T35" s="587"/>
      <c r="U35" s="587"/>
      <c r="V35" s="587"/>
      <c r="W35" s="587"/>
      <c r="X35" s="587"/>
      <c r="Y35" s="588"/>
      <c r="Z35" s="639">
        <v>3.7</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2574055</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100774</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75057</v>
      </c>
      <c r="CS35" s="605"/>
      <c r="CT35" s="605"/>
      <c r="CU35" s="605"/>
      <c r="CV35" s="605"/>
      <c r="CW35" s="605"/>
      <c r="CX35" s="605"/>
      <c r="CY35" s="606"/>
      <c r="CZ35" s="589">
        <v>0.4</v>
      </c>
      <c r="DA35" s="607"/>
      <c r="DB35" s="607"/>
      <c r="DC35" s="608"/>
      <c r="DD35" s="592">
        <v>60822</v>
      </c>
      <c r="DE35" s="605"/>
      <c r="DF35" s="605"/>
      <c r="DG35" s="605"/>
      <c r="DH35" s="605"/>
      <c r="DI35" s="605"/>
      <c r="DJ35" s="605"/>
      <c r="DK35" s="606"/>
      <c r="DL35" s="592">
        <v>55366</v>
      </c>
      <c r="DM35" s="605"/>
      <c r="DN35" s="605"/>
      <c r="DO35" s="605"/>
      <c r="DP35" s="605"/>
      <c r="DQ35" s="605"/>
      <c r="DR35" s="605"/>
      <c r="DS35" s="605"/>
      <c r="DT35" s="605"/>
      <c r="DU35" s="605"/>
      <c r="DV35" s="606"/>
      <c r="DW35" s="609">
        <v>0.5</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19758417</v>
      </c>
      <c r="S36" s="627"/>
      <c r="T36" s="627"/>
      <c r="U36" s="627"/>
      <c r="V36" s="627"/>
      <c r="W36" s="627"/>
      <c r="X36" s="627"/>
      <c r="Y36" s="630"/>
      <c r="Z36" s="631">
        <v>100</v>
      </c>
      <c r="AA36" s="631"/>
      <c r="AB36" s="631"/>
      <c r="AC36" s="631"/>
      <c r="AD36" s="632">
        <v>10684678</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763674</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37347</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1127548</v>
      </c>
      <c r="CS36" s="587"/>
      <c r="CT36" s="587"/>
      <c r="CU36" s="587"/>
      <c r="CV36" s="587"/>
      <c r="CW36" s="587"/>
      <c r="CX36" s="587"/>
      <c r="CY36" s="588"/>
      <c r="CZ36" s="589">
        <v>6</v>
      </c>
      <c r="DA36" s="607"/>
      <c r="DB36" s="607"/>
      <c r="DC36" s="608"/>
      <c r="DD36" s="592">
        <v>642749</v>
      </c>
      <c r="DE36" s="587"/>
      <c r="DF36" s="587"/>
      <c r="DG36" s="587"/>
      <c r="DH36" s="587"/>
      <c r="DI36" s="587"/>
      <c r="DJ36" s="587"/>
      <c r="DK36" s="588"/>
      <c r="DL36" s="592">
        <v>325244</v>
      </c>
      <c r="DM36" s="587"/>
      <c r="DN36" s="587"/>
      <c r="DO36" s="587"/>
      <c r="DP36" s="587"/>
      <c r="DQ36" s="587"/>
      <c r="DR36" s="587"/>
      <c r="DS36" s="587"/>
      <c r="DT36" s="587"/>
      <c r="DU36" s="587"/>
      <c r="DV36" s="588"/>
      <c r="DW36" s="609">
        <v>2.9</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329678</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5779</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422056</v>
      </c>
      <c r="CS37" s="605"/>
      <c r="CT37" s="605"/>
      <c r="CU37" s="605"/>
      <c r="CV37" s="605"/>
      <c r="CW37" s="605"/>
      <c r="CX37" s="605"/>
      <c r="CY37" s="606"/>
      <c r="CZ37" s="589">
        <v>2.2000000000000002</v>
      </c>
      <c r="DA37" s="607"/>
      <c r="DB37" s="607"/>
      <c r="DC37" s="608"/>
      <c r="DD37" s="592">
        <v>236456</v>
      </c>
      <c r="DE37" s="605"/>
      <c r="DF37" s="605"/>
      <c r="DG37" s="605"/>
      <c r="DH37" s="605"/>
      <c r="DI37" s="605"/>
      <c r="DJ37" s="605"/>
      <c r="DK37" s="606"/>
      <c r="DL37" s="592">
        <v>43896</v>
      </c>
      <c r="DM37" s="605"/>
      <c r="DN37" s="605"/>
      <c r="DO37" s="605"/>
      <c r="DP37" s="605"/>
      <c r="DQ37" s="605"/>
      <c r="DR37" s="605"/>
      <c r="DS37" s="605"/>
      <c r="DT37" s="605"/>
      <c r="DU37" s="605"/>
      <c r="DV37" s="606"/>
      <c r="DW37" s="609">
        <v>0.4</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v>83430</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10904</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2490625</v>
      </c>
      <c r="CS38" s="587"/>
      <c r="CT38" s="587"/>
      <c r="CU38" s="587"/>
      <c r="CV38" s="587"/>
      <c r="CW38" s="587"/>
      <c r="CX38" s="587"/>
      <c r="CY38" s="588"/>
      <c r="CZ38" s="589">
        <v>13.2</v>
      </c>
      <c r="DA38" s="607"/>
      <c r="DB38" s="607"/>
      <c r="DC38" s="608"/>
      <c r="DD38" s="592">
        <v>2230337</v>
      </c>
      <c r="DE38" s="587"/>
      <c r="DF38" s="587"/>
      <c r="DG38" s="587"/>
      <c r="DH38" s="587"/>
      <c r="DI38" s="587"/>
      <c r="DJ38" s="587"/>
      <c r="DK38" s="588"/>
      <c r="DL38" s="592">
        <v>1684335</v>
      </c>
      <c r="DM38" s="587"/>
      <c r="DN38" s="587"/>
      <c r="DO38" s="587"/>
      <c r="DP38" s="587"/>
      <c r="DQ38" s="587"/>
      <c r="DR38" s="587"/>
      <c r="DS38" s="587"/>
      <c r="DT38" s="587"/>
      <c r="DU38" s="587"/>
      <c r="DV38" s="588"/>
      <c r="DW38" s="609">
        <v>14.8</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74</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292744</v>
      </c>
      <c r="CS39" s="605"/>
      <c r="CT39" s="605"/>
      <c r="CU39" s="605"/>
      <c r="CV39" s="605"/>
      <c r="CW39" s="605"/>
      <c r="CX39" s="605"/>
      <c r="CY39" s="606"/>
      <c r="CZ39" s="589">
        <v>1.6</v>
      </c>
      <c r="DA39" s="607"/>
      <c r="DB39" s="607"/>
      <c r="DC39" s="608"/>
      <c r="DD39" s="592">
        <v>272081</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307000</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116</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80980</v>
      </c>
      <c r="CS40" s="587"/>
      <c r="CT40" s="587"/>
      <c r="CU40" s="587"/>
      <c r="CV40" s="587"/>
      <c r="CW40" s="587"/>
      <c r="CX40" s="587"/>
      <c r="CY40" s="588"/>
      <c r="CZ40" s="589">
        <v>0.4</v>
      </c>
      <c r="DA40" s="607"/>
      <c r="DB40" s="607"/>
      <c r="DC40" s="608"/>
      <c r="DD40" s="592">
        <v>423</v>
      </c>
      <c r="DE40" s="587"/>
      <c r="DF40" s="587"/>
      <c r="DG40" s="587"/>
      <c r="DH40" s="587"/>
      <c r="DI40" s="587"/>
      <c r="DJ40" s="587"/>
      <c r="DK40" s="588"/>
      <c r="DL40" s="592">
        <v>423</v>
      </c>
      <c r="DM40" s="587"/>
      <c r="DN40" s="587"/>
      <c r="DO40" s="587"/>
      <c r="DP40" s="587"/>
      <c r="DQ40" s="587"/>
      <c r="DR40" s="587"/>
      <c r="DS40" s="587"/>
      <c r="DT40" s="587"/>
      <c r="DU40" s="587"/>
      <c r="DV40" s="588"/>
      <c r="DW40" s="609">
        <v>0</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1090273</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263</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2785729</v>
      </c>
      <c r="CS42" s="587"/>
      <c r="CT42" s="587"/>
      <c r="CU42" s="587"/>
      <c r="CV42" s="587"/>
      <c r="CW42" s="587"/>
      <c r="CX42" s="587"/>
      <c r="CY42" s="588"/>
      <c r="CZ42" s="589">
        <v>14.8</v>
      </c>
      <c r="DA42" s="590"/>
      <c r="DB42" s="590"/>
      <c r="DC42" s="591"/>
      <c r="DD42" s="592">
        <v>717471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219180</v>
      </c>
      <c r="CS43" s="605"/>
      <c r="CT43" s="605"/>
      <c r="CU43" s="605"/>
      <c r="CV43" s="605"/>
      <c r="CW43" s="605"/>
      <c r="CX43" s="605"/>
      <c r="CY43" s="606"/>
      <c r="CZ43" s="589">
        <v>1.2</v>
      </c>
      <c r="DA43" s="607"/>
      <c r="DB43" s="607"/>
      <c r="DC43" s="608"/>
      <c r="DD43" s="592">
        <v>197943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287</v>
      </c>
      <c r="CE44" s="600"/>
      <c r="CF44" s="583" t="s">
        <v>336</v>
      </c>
      <c r="CG44" s="584"/>
      <c r="CH44" s="584"/>
      <c r="CI44" s="584"/>
      <c r="CJ44" s="584"/>
      <c r="CK44" s="584"/>
      <c r="CL44" s="584"/>
      <c r="CM44" s="584"/>
      <c r="CN44" s="584"/>
      <c r="CO44" s="584"/>
      <c r="CP44" s="584"/>
      <c r="CQ44" s="585"/>
      <c r="CR44" s="586">
        <v>2575792</v>
      </c>
      <c r="CS44" s="587"/>
      <c r="CT44" s="587"/>
      <c r="CU44" s="587"/>
      <c r="CV44" s="587"/>
      <c r="CW44" s="587"/>
      <c r="CX44" s="587"/>
      <c r="CY44" s="588"/>
      <c r="CZ44" s="589">
        <v>13.7</v>
      </c>
      <c r="DA44" s="590"/>
      <c r="DB44" s="590"/>
      <c r="DC44" s="591"/>
      <c r="DD44" s="592">
        <v>628835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829174</v>
      </c>
      <c r="CS45" s="605"/>
      <c r="CT45" s="605"/>
      <c r="CU45" s="605"/>
      <c r="CV45" s="605"/>
      <c r="CW45" s="605"/>
      <c r="CX45" s="605"/>
      <c r="CY45" s="606"/>
      <c r="CZ45" s="589">
        <v>4.4000000000000004</v>
      </c>
      <c r="DA45" s="607"/>
      <c r="DB45" s="607"/>
      <c r="DC45" s="608"/>
      <c r="DD45" s="592">
        <v>37888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1734959</v>
      </c>
      <c r="CS46" s="587"/>
      <c r="CT46" s="587"/>
      <c r="CU46" s="587"/>
      <c r="CV46" s="587"/>
      <c r="CW46" s="587"/>
      <c r="CX46" s="587"/>
      <c r="CY46" s="588"/>
      <c r="CZ46" s="589">
        <v>9.1999999999999993</v>
      </c>
      <c r="DA46" s="590"/>
      <c r="DB46" s="590"/>
      <c r="DC46" s="591"/>
      <c r="DD46" s="592">
        <v>586188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v>209937</v>
      </c>
      <c r="CS47" s="605"/>
      <c r="CT47" s="605"/>
      <c r="CU47" s="605"/>
      <c r="CV47" s="605"/>
      <c r="CW47" s="605"/>
      <c r="CX47" s="605"/>
      <c r="CY47" s="606"/>
      <c r="CZ47" s="589">
        <v>1.1000000000000001</v>
      </c>
      <c r="DA47" s="607"/>
      <c r="DB47" s="607"/>
      <c r="DC47" s="608"/>
      <c r="DD47" s="592">
        <v>88636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18829189</v>
      </c>
      <c r="CS49" s="571"/>
      <c r="CT49" s="571"/>
      <c r="CU49" s="571"/>
      <c r="CV49" s="571"/>
      <c r="CW49" s="571"/>
      <c r="CX49" s="571"/>
      <c r="CY49" s="572"/>
      <c r="CZ49" s="573">
        <v>100</v>
      </c>
      <c r="DA49" s="574"/>
      <c r="DB49" s="574"/>
      <c r="DC49" s="575"/>
      <c r="DD49" s="576">
        <v>12925542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364</v>
      </c>
      <c r="C7" s="1045"/>
      <c r="D7" s="1045"/>
      <c r="E7" s="1045"/>
      <c r="F7" s="1045"/>
      <c r="G7" s="1045"/>
      <c r="H7" s="1045"/>
      <c r="I7" s="1045"/>
      <c r="J7" s="1045"/>
      <c r="K7" s="1045"/>
      <c r="L7" s="1045"/>
      <c r="M7" s="1045"/>
      <c r="N7" s="1045"/>
      <c r="O7" s="1045"/>
      <c r="P7" s="1046"/>
      <c r="Q7" s="1098">
        <v>19780</v>
      </c>
      <c r="R7" s="1099"/>
      <c r="S7" s="1099"/>
      <c r="T7" s="1099"/>
      <c r="U7" s="1099"/>
      <c r="V7" s="1099">
        <v>18852</v>
      </c>
      <c r="W7" s="1099"/>
      <c r="X7" s="1099"/>
      <c r="Y7" s="1099"/>
      <c r="Z7" s="1099"/>
      <c r="AA7" s="1099">
        <v>928</v>
      </c>
      <c r="AB7" s="1099"/>
      <c r="AC7" s="1099"/>
      <c r="AD7" s="1099"/>
      <c r="AE7" s="1100"/>
      <c r="AF7" s="1101">
        <v>593</v>
      </c>
      <c r="AG7" s="1102"/>
      <c r="AH7" s="1102"/>
      <c r="AI7" s="1102"/>
      <c r="AJ7" s="1103"/>
      <c r="AK7" s="1085">
        <v>12</v>
      </c>
      <c r="AL7" s="1086"/>
      <c r="AM7" s="1086"/>
      <c r="AN7" s="1086"/>
      <c r="AO7" s="1086"/>
      <c r="AP7" s="1086">
        <v>24969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543</v>
      </c>
      <c r="BS7" s="1089" t="s">
        <v>539</v>
      </c>
      <c r="BT7" s="1090"/>
      <c r="BU7" s="1090"/>
      <c r="BV7" s="1090"/>
      <c r="BW7" s="1090"/>
      <c r="BX7" s="1090"/>
      <c r="BY7" s="1090"/>
      <c r="BZ7" s="1090"/>
      <c r="CA7" s="1090"/>
      <c r="CB7" s="1090"/>
      <c r="CC7" s="1090"/>
      <c r="CD7" s="1090"/>
      <c r="CE7" s="1090"/>
      <c r="CF7" s="1090"/>
      <c r="CG7" s="1091"/>
      <c r="CH7" s="1082">
        <v>-2</v>
      </c>
      <c r="CI7" s="1083"/>
      <c r="CJ7" s="1083"/>
      <c r="CK7" s="1083"/>
      <c r="CL7" s="1084"/>
      <c r="CM7" s="1082">
        <v>30</v>
      </c>
      <c r="CN7" s="1083"/>
      <c r="CO7" s="1083"/>
      <c r="CP7" s="1083"/>
      <c r="CQ7" s="1084"/>
      <c r="CR7" s="1082">
        <v>30</v>
      </c>
      <c r="CS7" s="1083"/>
      <c r="CT7" s="1083"/>
      <c r="CU7" s="1083"/>
      <c r="CV7" s="1084"/>
      <c r="CW7" s="1082" t="s">
        <v>541</v>
      </c>
      <c r="CX7" s="1083"/>
      <c r="CY7" s="1083"/>
      <c r="CZ7" s="1083"/>
      <c r="DA7" s="1084"/>
      <c r="DB7" s="1082" t="s">
        <v>541</v>
      </c>
      <c r="DC7" s="1083"/>
      <c r="DD7" s="1083"/>
      <c r="DE7" s="1083"/>
      <c r="DF7" s="1084"/>
      <c r="DG7" s="1082" t="s">
        <v>541</v>
      </c>
      <c r="DH7" s="1083"/>
      <c r="DI7" s="1083"/>
      <c r="DJ7" s="1083"/>
      <c r="DK7" s="1084"/>
      <c r="DL7" s="1082" t="s">
        <v>541</v>
      </c>
      <c r="DM7" s="1083"/>
      <c r="DN7" s="1083"/>
      <c r="DO7" s="1083"/>
      <c r="DP7" s="1084"/>
      <c r="DQ7" s="1082" t="s">
        <v>541</v>
      </c>
      <c r="DR7" s="1083"/>
      <c r="DS7" s="1083"/>
      <c r="DT7" s="1083"/>
      <c r="DU7" s="1084"/>
      <c r="DV7" s="1109"/>
      <c r="DW7" s="1110"/>
      <c r="DX7" s="1110"/>
      <c r="DY7" s="1110"/>
      <c r="DZ7" s="1111"/>
      <c r="EA7" s="205"/>
    </row>
    <row r="8" spans="1:131" s="206" customFormat="1" ht="26.25" customHeight="1" x14ac:dyDescent="0.15">
      <c r="A8" s="212">
        <v>2</v>
      </c>
      <c r="B8" s="1025" t="s">
        <v>365</v>
      </c>
      <c r="C8" s="1026"/>
      <c r="D8" s="1026"/>
      <c r="E8" s="1026"/>
      <c r="F8" s="1026"/>
      <c r="G8" s="1026"/>
      <c r="H8" s="1026"/>
      <c r="I8" s="1026"/>
      <c r="J8" s="1026"/>
      <c r="K8" s="1026"/>
      <c r="L8" s="1026"/>
      <c r="M8" s="1026"/>
      <c r="N8" s="1026"/>
      <c r="O8" s="1026"/>
      <c r="P8" s="1027"/>
      <c r="Q8" s="1037">
        <v>44</v>
      </c>
      <c r="R8" s="1038"/>
      <c r="S8" s="1038"/>
      <c r="T8" s="1038"/>
      <c r="U8" s="1038"/>
      <c r="V8" s="1038">
        <v>44</v>
      </c>
      <c r="W8" s="1038"/>
      <c r="X8" s="1038"/>
      <c r="Y8" s="1038"/>
      <c r="Z8" s="1038"/>
      <c r="AA8" s="1038" t="s">
        <v>538</v>
      </c>
      <c r="AB8" s="1038"/>
      <c r="AC8" s="1038"/>
      <c r="AD8" s="1038"/>
      <c r="AE8" s="1039"/>
      <c r="AF8" s="1031" t="s">
        <v>112</v>
      </c>
      <c r="AG8" s="1032"/>
      <c r="AH8" s="1032"/>
      <c r="AI8" s="1032"/>
      <c r="AJ8" s="1033"/>
      <c r="AK8" s="1080">
        <v>18</v>
      </c>
      <c r="AL8" s="1081"/>
      <c r="AM8" s="1081"/>
      <c r="AN8" s="1081"/>
      <c r="AO8" s="1081"/>
      <c r="AP8" s="1081">
        <v>8</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t="s">
        <v>544</v>
      </c>
      <c r="BS8" s="1008" t="s">
        <v>540</v>
      </c>
      <c r="BT8" s="1009"/>
      <c r="BU8" s="1009"/>
      <c r="BV8" s="1009"/>
      <c r="BW8" s="1009"/>
      <c r="BX8" s="1009"/>
      <c r="BY8" s="1009"/>
      <c r="BZ8" s="1009"/>
      <c r="CA8" s="1009"/>
      <c r="CB8" s="1009"/>
      <c r="CC8" s="1009"/>
      <c r="CD8" s="1009"/>
      <c r="CE8" s="1009"/>
      <c r="CF8" s="1009"/>
      <c r="CG8" s="1010"/>
      <c r="CH8" s="983">
        <v>8</v>
      </c>
      <c r="CI8" s="984"/>
      <c r="CJ8" s="984"/>
      <c r="CK8" s="984"/>
      <c r="CL8" s="985"/>
      <c r="CM8" s="983">
        <v>193</v>
      </c>
      <c r="CN8" s="984"/>
      <c r="CO8" s="984"/>
      <c r="CP8" s="984"/>
      <c r="CQ8" s="985"/>
      <c r="CR8" s="983">
        <v>5</v>
      </c>
      <c r="CS8" s="984"/>
      <c r="CT8" s="984"/>
      <c r="CU8" s="984"/>
      <c r="CV8" s="985"/>
      <c r="CW8" s="983">
        <v>0</v>
      </c>
      <c r="CX8" s="984"/>
      <c r="CY8" s="984"/>
      <c r="CZ8" s="984"/>
      <c r="DA8" s="985"/>
      <c r="DB8" s="983">
        <v>1799</v>
      </c>
      <c r="DC8" s="984"/>
      <c r="DD8" s="984"/>
      <c r="DE8" s="984"/>
      <c r="DF8" s="985"/>
      <c r="DG8" s="983">
        <v>335</v>
      </c>
      <c r="DH8" s="984"/>
      <c r="DI8" s="984"/>
      <c r="DJ8" s="984"/>
      <c r="DK8" s="985"/>
      <c r="DL8" s="983" t="s">
        <v>541</v>
      </c>
      <c r="DM8" s="984"/>
      <c r="DN8" s="984"/>
      <c r="DO8" s="984"/>
      <c r="DP8" s="985"/>
      <c r="DQ8" s="983">
        <v>2150</v>
      </c>
      <c r="DR8" s="984"/>
      <c r="DS8" s="984"/>
      <c r="DT8" s="984"/>
      <c r="DU8" s="985"/>
      <c r="DV8" s="986"/>
      <c r="DW8" s="987"/>
      <c r="DX8" s="987"/>
      <c r="DY8" s="987"/>
      <c r="DZ8" s="988"/>
      <c r="EA8" s="205"/>
    </row>
    <row r="9" spans="1:131" s="206" customFormat="1" ht="26.25" customHeight="1" x14ac:dyDescent="0.15">
      <c r="A9" s="212">
        <v>3</v>
      </c>
      <c r="B9" s="1025" t="s">
        <v>366</v>
      </c>
      <c r="C9" s="1026"/>
      <c r="D9" s="1026"/>
      <c r="E9" s="1026"/>
      <c r="F9" s="1026"/>
      <c r="G9" s="1026"/>
      <c r="H9" s="1026"/>
      <c r="I9" s="1026"/>
      <c r="J9" s="1026"/>
      <c r="K9" s="1026"/>
      <c r="L9" s="1026"/>
      <c r="M9" s="1026"/>
      <c r="N9" s="1026"/>
      <c r="O9" s="1026"/>
      <c r="P9" s="1027"/>
      <c r="Q9" s="1037">
        <v>5</v>
      </c>
      <c r="R9" s="1038"/>
      <c r="S9" s="1038"/>
      <c r="T9" s="1038"/>
      <c r="U9" s="1038"/>
      <c r="V9" s="1038">
        <v>3</v>
      </c>
      <c r="W9" s="1038"/>
      <c r="X9" s="1038"/>
      <c r="Y9" s="1038"/>
      <c r="Z9" s="1038"/>
      <c r="AA9" s="1038">
        <v>1</v>
      </c>
      <c r="AB9" s="1038"/>
      <c r="AC9" s="1038"/>
      <c r="AD9" s="1038"/>
      <c r="AE9" s="1039"/>
      <c r="AF9" s="1031" t="s">
        <v>112</v>
      </c>
      <c r="AG9" s="1032"/>
      <c r="AH9" s="1032"/>
      <c r="AI9" s="1032"/>
      <c r="AJ9" s="1033"/>
      <c r="AK9" s="1080">
        <v>4</v>
      </c>
      <c r="AL9" s="1081"/>
      <c r="AM9" s="1081"/>
      <c r="AN9" s="1081"/>
      <c r="AO9" s="1081"/>
      <c r="AP9" s="1081" t="s">
        <v>538</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62">
        <v>19806</v>
      </c>
      <c r="R23" s="1063"/>
      <c r="S23" s="1063"/>
      <c r="T23" s="1063"/>
      <c r="U23" s="1063"/>
      <c r="V23" s="1063">
        <v>18877</v>
      </c>
      <c r="W23" s="1063"/>
      <c r="X23" s="1063"/>
      <c r="Y23" s="1063"/>
      <c r="Z23" s="1063"/>
      <c r="AA23" s="1063">
        <v>929</v>
      </c>
      <c r="AB23" s="1063"/>
      <c r="AC23" s="1063"/>
      <c r="AD23" s="1063"/>
      <c r="AE23" s="1064"/>
      <c r="AF23" s="1065">
        <v>593</v>
      </c>
      <c r="AG23" s="1063"/>
      <c r="AH23" s="1063"/>
      <c r="AI23" s="1063"/>
      <c r="AJ23" s="1066"/>
      <c r="AK23" s="1067"/>
      <c r="AL23" s="1068"/>
      <c r="AM23" s="1068"/>
      <c r="AN23" s="1068"/>
      <c r="AO23" s="1068"/>
      <c r="AP23" s="1063">
        <v>24977</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380</v>
      </c>
      <c r="C28" s="1045"/>
      <c r="D28" s="1045"/>
      <c r="E28" s="1045"/>
      <c r="F28" s="1045"/>
      <c r="G28" s="1045"/>
      <c r="H28" s="1045"/>
      <c r="I28" s="1045"/>
      <c r="J28" s="1045"/>
      <c r="K28" s="1045"/>
      <c r="L28" s="1045"/>
      <c r="M28" s="1045"/>
      <c r="N28" s="1045"/>
      <c r="O28" s="1045"/>
      <c r="P28" s="1046"/>
      <c r="Q28" s="1047">
        <v>4571</v>
      </c>
      <c r="R28" s="1048"/>
      <c r="S28" s="1048"/>
      <c r="T28" s="1048"/>
      <c r="U28" s="1048"/>
      <c r="V28" s="1048">
        <v>4470</v>
      </c>
      <c r="W28" s="1048"/>
      <c r="X28" s="1048"/>
      <c r="Y28" s="1048"/>
      <c r="Z28" s="1048"/>
      <c r="AA28" s="1048">
        <v>101</v>
      </c>
      <c r="AB28" s="1048"/>
      <c r="AC28" s="1048"/>
      <c r="AD28" s="1048"/>
      <c r="AE28" s="1049"/>
      <c r="AF28" s="1050">
        <v>101</v>
      </c>
      <c r="AG28" s="1048"/>
      <c r="AH28" s="1048"/>
      <c r="AI28" s="1048"/>
      <c r="AJ28" s="1051"/>
      <c r="AK28" s="1052">
        <v>457</v>
      </c>
      <c r="AL28" s="1040"/>
      <c r="AM28" s="1040"/>
      <c r="AN28" s="1040"/>
      <c r="AO28" s="1040"/>
      <c r="AP28" s="1040" t="s">
        <v>541</v>
      </c>
      <c r="AQ28" s="1040"/>
      <c r="AR28" s="1040"/>
      <c r="AS28" s="1040"/>
      <c r="AT28" s="1040"/>
      <c r="AU28" s="1040" t="s">
        <v>541</v>
      </c>
      <c r="AV28" s="1040"/>
      <c r="AW28" s="1040"/>
      <c r="AX28" s="1040"/>
      <c r="AY28" s="1040"/>
      <c r="AZ28" s="1041" t="s">
        <v>541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381</v>
      </c>
      <c r="C29" s="1026"/>
      <c r="D29" s="1026"/>
      <c r="E29" s="1026"/>
      <c r="F29" s="1026"/>
      <c r="G29" s="1026"/>
      <c r="H29" s="1026"/>
      <c r="I29" s="1026"/>
      <c r="J29" s="1026"/>
      <c r="K29" s="1026"/>
      <c r="L29" s="1026"/>
      <c r="M29" s="1026"/>
      <c r="N29" s="1026"/>
      <c r="O29" s="1026"/>
      <c r="P29" s="1027"/>
      <c r="Q29" s="1037">
        <v>3453</v>
      </c>
      <c r="R29" s="1038"/>
      <c r="S29" s="1038"/>
      <c r="T29" s="1038"/>
      <c r="U29" s="1038"/>
      <c r="V29" s="1038">
        <v>3446</v>
      </c>
      <c r="W29" s="1038"/>
      <c r="X29" s="1038"/>
      <c r="Y29" s="1038"/>
      <c r="Z29" s="1038"/>
      <c r="AA29" s="1038">
        <v>7</v>
      </c>
      <c r="AB29" s="1038"/>
      <c r="AC29" s="1038"/>
      <c r="AD29" s="1038"/>
      <c r="AE29" s="1039"/>
      <c r="AF29" s="1031">
        <v>7</v>
      </c>
      <c r="AG29" s="1032"/>
      <c r="AH29" s="1032"/>
      <c r="AI29" s="1032"/>
      <c r="AJ29" s="1033"/>
      <c r="AK29" s="974">
        <v>533</v>
      </c>
      <c r="AL29" s="965"/>
      <c r="AM29" s="965"/>
      <c r="AN29" s="965"/>
      <c r="AO29" s="965"/>
      <c r="AP29" s="965" t="s">
        <v>541</v>
      </c>
      <c r="AQ29" s="965"/>
      <c r="AR29" s="965"/>
      <c r="AS29" s="965"/>
      <c r="AT29" s="965"/>
      <c r="AU29" s="965" t="s">
        <v>541</v>
      </c>
      <c r="AV29" s="965"/>
      <c r="AW29" s="965"/>
      <c r="AX29" s="965"/>
      <c r="AY29" s="965"/>
      <c r="AZ29" s="1036" t="s">
        <v>542</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382</v>
      </c>
      <c r="C30" s="1026"/>
      <c r="D30" s="1026"/>
      <c r="E30" s="1026"/>
      <c r="F30" s="1026"/>
      <c r="G30" s="1026"/>
      <c r="H30" s="1026"/>
      <c r="I30" s="1026"/>
      <c r="J30" s="1026"/>
      <c r="K30" s="1026"/>
      <c r="L30" s="1026"/>
      <c r="M30" s="1026"/>
      <c r="N30" s="1026"/>
      <c r="O30" s="1026"/>
      <c r="P30" s="1027"/>
      <c r="Q30" s="1037">
        <v>409</v>
      </c>
      <c r="R30" s="1038"/>
      <c r="S30" s="1038"/>
      <c r="T30" s="1038"/>
      <c r="U30" s="1038"/>
      <c r="V30" s="1038">
        <v>408</v>
      </c>
      <c r="W30" s="1038"/>
      <c r="X30" s="1038"/>
      <c r="Y30" s="1038"/>
      <c r="Z30" s="1038"/>
      <c r="AA30" s="1038">
        <v>1</v>
      </c>
      <c r="AB30" s="1038"/>
      <c r="AC30" s="1038"/>
      <c r="AD30" s="1038"/>
      <c r="AE30" s="1039"/>
      <c r="AF30" s="1031">
        <v>1</v>
      </c>
      <c r="AG30" s="1032"/>
      <c r="AH30" s="1032"/>
      <c r="AI30" s="1032"/>
      <c r="AJ30" s="1033"/>
      <c r="AK30" s="974">
        <v>165</v>
      </c>
      <c r="AL30" s="965"/>
      <c r="AM30" s="965"/>
      <c r="AN30" s="965"/>
      <c r="AO30" s="965"/>
      <c r="AP30" s="965" t="s">
        <v>541</v>
      </c>
      <c r="AQ30" s="965"/>
      <c r="AR30" s="965"/>
      <c r="AS30" s="965"/>
      <c r="AT30" s="965"/>
      <c r="AU30" s="965" t="s">
        <v>541</v>
      </c>
      <c r="AV30" s="965"/>
      <c r="AW30" s="965"/>
      <c r="AX30" s="965"/>
      <c r="AY30" s="965"/>
      <c r="AZ30" s="1036" t="s">
        <v>541</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383</v>
      </c>
      <c r="C31" s="1026"/>
      <c r="D31" s="1026"/>
      <c r="E31" s="1026"/>
      <c r="F31" s="1026"/>
      <c r="G31" s="1026"/>
      <c r="H31" s="1026"/>
      <c r="I31" s="1026"/>
      <c r="J31" s="1026"/>
      <c r="K31" s="1026"/>
      <c r="L31" s="1026"/>
      <c r="M31" s="1026"/>
      <c r="N31" s="1026"/>
      <c r="O31" s="1026"/>
      <c r="P31" s="1027"/>
      <c r="Q31" s="1037">
        <v>669</v>
      </c>
      <c r="R31" s="1038"/>
      <c r="S31" s="1038"/>
      <c r="T31" s="1038"/>
      <c r="U31" s="1038"/>
      <c r="V31" s="1038">
        <v>648</v>
      </c>
      <c r="W31" s="1038"/>
      <c r="X31" s="1038"/>
      <c r="Y31" s="1038"/>
      <c r="Z31" s="1038"/>
      <c r="AA31" s="1038">
        <v>21</v>
      </c>
      <c r="AB31" s="1038"/>
      <c r="AC31" s="1038"/>
      <c r="AD31" s="1038"/>
      <c r="AE31" s="1039"/>
      <c r="AF31" s="1031">
        <v>422</v>
      </c>
      <c r="AG31" s="1032"/>
      <c r="AH31" s="1032"/>
      <c r="AI31" s="1032"/>
      <c r="AJ31" s="1033"/>
      <c r="AK31" s="974">
        <v>3</v>
      </c>
      <c r="AL31" s="965"/>
      <c r="AM31" s="965"/>
      <c r="AN31" s="965"/>
      <c r="AO31" s="965"/>
      <c r="AP31" s="965">
        <v>1436</v>
      </c>
      <c r="AQ31" s="965"/>
      <c r="AR31" s="965"/>
      <c r="AS31" s="965"/>
      <c r="AT31" s="965"/>
      <c r="AU31" s="965" t="s">
        <v>541</v>
      </c>
      <c r="AV31" s="965"/>
      <c r="AW31" s="965"/>
      <c r="AX31" s="965"/>
      <c r="AY31" s="965"/>
      <c r="AZ31" s="1036" t="s">
        <v>541</v>
      </c>
      <c r="BA31" s="1036"/>
      <c r="BB31" s="1036"/>
      <c r="BC31" s="1036"/>
      <c r="BD31" s="1036"/>
      <c r="BE31" s="1020" t="s">
        <v>384</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385</v>
      </c>
      <c r="C32" s="1026"/>
      <c r="D32" s="1026"/>
      <c r="E32" s="1026"/>
      <c r="F32" s="1026"/>
      <c r="G32" s="1026"/>
      <c r="H32" s="1026"/>
      <c r="I32" s="1026"/>
      <c r="J32" s="1026"/>
      <c r="K32" s="1026"/>
      <c r="L32" s="1026"/>
      <c r="M32" s="1026"/>
      <c r="N32" s="1026"/>
      <c r="O32" s="1026"/>
      <c r="P32" s="1027"/>
      <c r="Q32" s="1037">
        <v>453</v>
      </c>
      <c r="R32" s="1038"/>
      <c r="S32" s="1038"/>
      <c r="T32" s="1038"/>
      <c r="U32" s="1038"/>
      <c r="V32" s="1038">
        <v>434</v>
      </c>
      <c r="W32" s="1038"/>
      <c r="X32" s="1038"/>
      <c r="Y32" s="1038"/>
      <c r="Z32" s="1038"/>
      <c r="AA32" s="1038">
        <v>19</v>
      </c>
      <c r="AB32" s="1038"/>
      <c r="AC32" s="1038"/>
      <c r="AD32" s="1038"/>
      <c r="AE32" s="1039"/>
      <c r="AF32" s="1031" t="s">
        <v>112</v>
      </c>
      <c r="AG32" s="1032"/>
      <c r="AH32" s="1032"/>
      <c r="AI32" s="1032"/>
      <c r="AJ32" s="1033"/>
      <c r="AK32" s="974">
        <v>330</v>
      </c>
      <c r="AL32" s="965"/>
      <c r="AM32" s="965"/>
      <c r="AN32" s="965"/>
      <c r="AO32" s="965"/>
      <c r="AP32" s="965">
        <v>2241</v>
      </c>
      <c r="AQ32" s="965"/>
      <c r="AR32" s="965"/>
      <c r="AS32" s="965"/>
      <c r="AT32" s="965"/>
      <c r="AU32" s="965">
        <v>1952</v>
      </c>
      <c r="AV32" s="965"/>
      <c r="AW32" s="965"/>
      <c r="AX32" s="965"/>
      <c r="AY32" s="965"/>
      <c r="AZ32" s="1036" t="s">
        <v>541</v>
      </c>
      <c r="BA32" s="1036"/>
      <c r="BB32" s="1036"/>
      <c r="BC32" s="1036"/>
      <c r="BD32" s="1036"/>
      <c r="BE32" s="1020" t="s">
        <v>386</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387</v>
      </c>
      <c r="C33" s="1026"/>
      <c r="D33" s="1026"/>
      <c r="E33" s="1026"/>
      <c r="F33" s="1026"/>
      <c r="G33" s="1026"/>
      <c r="H33" s="1026"/>
      <c r="I33" s="1026"/>
      <c r="J33" s="1026"/>
      <c r="K33" s="1026"/>
      <c r="L33" s="1026"/>
      <c r="M33" s="1026"/>
      <c r="N33" s="1026"/>
      <c r="O33" s="1026"/>
      <c r="P33" s="1027"/>
      <c r="Q33" s="1037">
        <v>1099</v>
      </c>
      <c r="R33" s="1038"/>
      <c r="S33" s="1038"/>
      <c r="T33" s="1038"/>
      <c r="U33" s="1038"/>
      <c r="V33" s="1038">
        <v>1087</v>
      </c>
      <c r="W33" s="1038"/>
      <c r="X33" s="1038"/>
      <c r="Y33" s="1038"/>
      <c r="Z33" s="1038"/>
      <c r="AA33" s="1038">
        <v>12</v>
      </c>
      <c r="AB33" s="1038"/>
      <c r="AC33" s="1038"/>
      <c r="AD33" s="1038"/>
      <c r="AE33" s="1039"/>
      <c r="AF33" s="1031" t="s">
        <v>112</v>
      </c>
      <c r="AG33" s="1032"/>
      <c r="AH33" s="1032"/>
      <c r="AI33" s="1032"/>
      <c r="AJ33" s="1033"/>
      <c r="AK33" s="974">
        <v>761</v>
      </c>
      <c r="AL33" s="965"/>
      <c r="AM33" s="965"/>
      <c r="AN33" s="965"/>
      <c r="AO33" s="965"/>
      <c r="AP33" s="965">
        <v>8284</v>
      </c>
      <c r="AQ33" s="965"/>
      <c r="AR33" s="965"/>
      <c r="AS33" s="965"/>
      <c r="AT33" s="965"/>
      <c r="AU33" s="965">
        <v>6611</v>
      </c>
      <c r="AV33" s="965"/>
      <c r="AW33" s="965"/>
      <c r="AX33" s="965"/>
      <c r="AY33" s="965"/>
      <c r="AZ33" s="1036" t="s">
        <v>541</v>
      </c>
      <c r="BA33" s="1036"/>
      <c r="BB33" s="1036"/>
      <c r="BC33" s="1036"/>
      <c r="BD33" s="1036"/>
      <c r="BE33" s="1020" t="s">
        <v>386</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t="s">
        <v>388</v>
      </c>
      <c r="C34" s="1026"/>
      <c r="D34" s="1026"/>
      <c r="E34" s="1026"/>
      <c r="F34" s="1026"/>
      <c r="G34" s="1026"/>
      <c r="H34" s="1026"/>
      <c r="I34" s="1026"/>
      <c r="J34" s="1026"/>
      <c r="K34" s="1026"/>
      <c r="L34" s="1026"/>
      <c r="M34" s="1026"/>
      <c r="N34" s="1026"/>
      <c r="O34" s="1026"/>
      <c r="P34" s="1027"/>
      <c r="Q34" s="1037">
        <v>4</v>
      </c>
      <c r="R34" s="1038"/>
      <c r="S34" s="1038"/>
      <c r="T34" s="1038"/>
      <c r="U34" s="1038"/>
      <c r="V34" s="1038">
        <v>4</v>
      </c>
      <c r="W34" s="1038"/>
      <c r="X34" s="1038"/>
      <c r="Y34" s="1038"/>
      <c r="Z34" s="1038"/>
      <c r="AA34" s="1038" t="s">
        <v>541</v>
      </c>
      <c r="AB34" s="1038"/>
      <c r="AC34" s="1038"/>
      <c r="AD34" s="1038"/>
      <c r="AE34" s="1039"/>
      <c r="AF34" s="1031" t="s">
        <v>112</v>
      </c>
      <c r="AG34" s="1032"/>
      <c r="AH34" s="1032"/>
      <c r="AI34" s="1032"/>
      <c r="AJ34" s="1033"/>
      <c r="AK34" s="974">
        <v>2</v>
      </c>
      <c r="AL34" s="965"/>
      <c r="AM34" s="965"/>
      <c r="AN34" s="965"/>
      <c r="AO34" s="965"/>
      <c r="AP34" s="965">
        <v>22</v>
      </c>
      <c r="AQ34" s="965"/>
      <c r="AR34" s="965"/>
      <c r="AS34" s="965"/>
      <c r="AT34" s="965"/>
      <c r="AU34" s="965">
        <v>16</v>
      </c>
      <c r="AV34" s="965"/>
      <c r="AW34" s="965"/>
      <c r="AX34" s="965"/>
      <c r="AY34" s="965"/>
      <c r="AZ34" s="1036" t="s">
        <v>541</v>
      </c>
      <c r="BA34" s="1036"/>
      <c r="BB34" s="1036"/>
      <c r="BC34" s="1036"/>
      <c r="BD34" s="1036"/>
      <c r="BE34" s="1020" t="s">
        <v>386</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389</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368</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531</v>
      </c>
      <c r="AG63" s="953"/>
      <c r="AH63" s="953"/>
      <c r="AI63" s="953"/>
      <c r="AJ63" s="1018"/>
      <c r="AK63" s="1019"/>
      <c r="AL63" s="957"/>
      <c r="AM63" s="957"/>
      <c r="AN63" s="957"/>
      <c r="AO63" s="957"/>
      <c r="AP63" s="953">
        <v>11984</v>
      </c>
      <c r="AQ63" s="953"/>
      <c r="AR63" s="953"/>
      <c r="AS63" s="953"/>
      <c r="AT63" s="953"/>
      <c r="AU63" s="953">
        <v>8579</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392</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393</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533</v>
      </c>
      <c r="C68" s="980"/>
      <c r="D68" s="980"/>
      <c r="E68" s="980"/>
      <c r="F68" s="980"/>
      <c r="G68" s="980"/>
      <c r="H68" s="980"/>
      <c r="I68" s="980"/>
      <c r="J68" s="980"/>
      <c r="K68" s="980"/>
      <c r="L68" s="980"/>
      <c r="M68" s="980"/>
      <c r="N68" s="980"/>
      <c r="O68" s="980"/>
      <c r="P68" s="981"/>
      <c r="Q68" s="982">
        <v>5728</v>
      </c>
      <c r="R68" s="976"/>
      <c r="S68" s="976"/>
      <c r="T68" s="976"/>
      <c r="U68" s="976"/>
      <c r="V68" s="976">
        <v>5683</v>
      </c>
      <c r="W68" s="976"/>
      <c r="X68" s="976"/>
      <c r="Y68" s="976"/>
      <c r="Z68" s="976"/>
      <c r="AA68" s="976">
        <v>45</v>
      </c>
      <c r="AB68" s="976"/>
      <c r="AC68" s="976"/>
      <c r="AD68" s="976"/>
      <c r="AE68" s="976"/>
      <c r="AF68" s="976">
        <v>45</v>
      </c>
      <c r="AG68" s="976"/>
      <c r="AH68" s="976"/>
      <c r="AI68" s="976"/>
      <c r="AJ68" s="976"/>
      <c r="AK68" s="976">
        <v>30</v>
      </c>
      <c r="AL68" s="976"/>
      <c r="AM68" s="976"/>
      <c r="AN68" s="976"/>
      <c r="AO68" s="976"/>
      <c r="AP68" s="976" t="s">
        <v>538</v>
      </c>
      <c r="AQ68" s="976"/>
      <c r="AR68" s="976"/>
      <c r="AS68" s="976"/>
      <c r="AT68" s="976"/>
      <c r="AU68" s="976" t="s">
        <v>538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534</v>
      </c>
      <c r="C69" s="969"/>
      <c r="D69" s="969"/>
      <c r="E69" s="969"/>
      <c r="F69" s="969"/>
      <c r="G69" s="969"/>
      <c r="H69" s="969"/>
      <c r="I69" s="969"/>
      <c r="J69" s="969"/>
      <c r="K69" s="969"/>
      <c r="L69" s="969"/>
      <c r="M69" s="969"/>
      <c r="N69" s="969"/>
      <c r="O69" s="969"/>
      <c r="P69" s="970"/>
      <c r="Q69" s="971">
        <v>99</v>
      </c>
      <c r="R69" s="965"/>
      <c r="S69" s="965"/>
      <c r="T69" s="965"/>
      <c r="U69" s="965"/>
      <c r="V69" s="965">
        <v>91</v>
      </c>
      <c r="W69" s="965"/>
      <c r="X69" s="965"/>
      <c r="Y69" s="965"/>
      <c r="Z69" s="965"/>
      <c r="AA69" s="965">
        <v>8</v>
      </c>
      <c r="AB69" s="965"/>
      <c r="AC69" s="965"/>
      <c r="AD69" s="965"/>
      <c r="AE69" s="965"/>
      <c r="AF69" s="965">
        <v>8</v>
      </c>
      <c r="AG69" s="965"/>
      <c r="AH69" s="965"/>
      <c r="AI69" s="965"/>
      <c r="AJ69" s="965"/>
      <c r="AK69" s="965">
        <v>5</v>
      </c>
      <c r="AL69" s="965"/>
      <c r="AM69" s="965"/>
      <c r="AN69" s="965"/>
      <c r="AO69" s="965"/>
      <c r="AP69" s="965" t="s">
        <v>538</v>
      </c>
      <c r="AQ69" s="965"/>
      <c r="AR69" s="965"/>
      <c r="AS69" s="965"/>
      <c r="AT69" s="965"/>
      <c r="AU69" s="965" t="s">
        <v>538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535</v>
      </c>
      <c r="C70" s="969"/>
      <c r="D70" s="969"/>
      <c r="E70" s="969"/>
      <c r="F70" s="969"/>
      <c r="G70" s="969"/>
      <c r="H70" s="969"/>
      <c r="I70" s="969"/>
      <c r="J70" s="969"/>
      <c r="K70" s="969"/>
      <c r="L70" s="969"/>
      <c r="M70" s="969"/>
      <c r="N70" s="969"/>
      <c r="O70" s="969"/>
      <c r="P70" s="970"/>
      <c r="Q70" s="971">
        <v>382</v>
      </c>
      <c r="R70" s="965"/>
      <c r="S70" s="965"/>
      <c r="T70" s="965"/>
      <c r="U70" s="965"/>
      <c r="V70" s="965">
        <v>381</v>
      </c>
      <c r="W70" s="965"/>
      <c r="X70" s="965"/>
      <c r="Y70" s="965"/>
      <c r="Z70" s="965"/>
      <c r="AA70" s="965">
        <v>0</v>
      </c>
      <c r="AB70" s="965"/>
      <c r="AC70" s="965"/>
      <c r="AD70" s="965"/>
      <c r="AE70" s="965"/>
      <c r="AF70" s="965">
        <v>0</v>
      </c>
      <c r="AG70" s="965"/>
      <c r="AH70" s="965"/>
      <c r="AI70" s="965"/>
      <c r="AJ70" s="965"/>
      <c r="AK70" s="965">
        <v>3</v>
      </c>
      <c r="AL70" s="965"/>
      <c r="AM70" s="965"/>
      <c r="AN70" s="965"/>
      <c r="AO70" s="965"/>
      <c r="AP70" s="965" t="s">
        <v>538</v>
      </c>
      <c r="AQ70" s="965"/>
      <c r="AR70" s="965"/>
      <c r="AS70" s="965"/>
      <c r="AT70" s="965"/>
      <c r="AU70" s="965" t="s">
        <v>538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536</v>
      </c>
      <c r="C71" s="969"/>
      <c r="D71" s="969"/>
      <c r="E71" s="969"/>
      <c r="F71" s="969"/>
      <c r="G71" s="969"/>
      <c r="H71" s="969"/>
      <c r="I71" s="969"/>
      <c r="J71" s="969"/>
      <c r="K71" s="969"/>
      <c r="L71" s="969"/>
      <c r="M71" s="969"/>
      <c r="N71" s="969"/>
      <c r="O71" s="969"/>
      <c r="P71" s="970"/>
      <c r="Q71" s="971">
        <v>152</v>
      </c>
      <c r="R71" s="965"/>
      <c r="S71" s="965"/>
      <c r="T71" s="965"/>
      <c r="U71" s="965"/>
      <c r="V71" s="965">
        <v>109</v>
      </c>
      <c r="W71" s="965"/>
      <c r="X71" s="965"/>
      <c r="Y71" s="965"/>
      <c r="Z71" s="965"/>
      <c r="AA71" s="965">
        <v>43</v>
      </c>
      <c r="AB71" s="965"/>
      <c r="AC71" s="965"/>
      <c r="AD71" s="965"/>
      <c r="AE71" s="965"/>
      <c r="AF71" s="965">
        <v>43</v>
      </c>
      <c r="AG71" s="965"/>
      <c r="AH71" s="965"/>
      <c r="AI71" s="965"/>
      <c r="AJ71" s="965"/>
      <c r="AK71" s="965" t="s">
        <v>541</v>
      </c>
      <c r="AL71" s="965"/>
      <c r="AM71" s="965"/>
      <c r="AN71" s="965"/>
      <c r="AO71" s="965"/>
      <c r="AP71" s="965" t="s">
        <v>538</v>
      </c>
      <c r="AQ71" s="965"/>
      <c r="AR71" s="965"/>
      <c r="AS71" s="965"/>
      <c r="AT71" s="965"/>
      <c r="AU71" s="965" t="s">
        <v>538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545</v>
      </c>
      <c r="C72" s="969"/>
      <c r="D72" s="969"/>
      <c r="E72" s="969"/>
      <c r="F72" s="969"/>
      <c r="G72" s="969"/>
      <c r="H72" s="969"/>
      <c r="I72" s="969"/>
      <c r="J72" s="969"/>
      <c r="K72" s="969"/>
      <c r="L72" s="969"/>
      <c r="M72" s="969"/>
      <c r="N72" s="969"/>
      <c r="O72" s="969"/>
      <c r="P72" s="970"/>
      <c r="Q72" s="971">
        <v>1312</v>
      </c>
      <c r="R72" s="965"/>
      <c r="S72" s="965"/>
      <c r="T72" s="965"/>
      <c r="U72" s="965"/>
      <c r="V72" s="965">
        <v>1154</v>
      </c>
      <c r="W72" s="965"/>
      <c r="X72" s="965"/>
      <c r="Y72" s="965"/>
      <c r="Z72" s="965"/>
      <c r="AA72" s="965">
        <v>157</v>
      </c>
      <c r="AB72" s="965"/>
      <c r="AC72" s="965"/>
      <c r="AD72" s="965"/>
      <c r="AE72" s="965"/>
      <c r="AF72" s="965">
        <v>44</v>
      </c>
      <c r="AG72" s="965"/>
      <c r="AH72" s="965"/>
      <c r="AI72" s="965"/>
      <c r="AJ72" s="965"/>
      <c r="AK72" s="965">
        <v>307</v>
      </c>
      <c r="AL72" s="965"/>
      <c r="AM72" s="965"/>
      <c r="AN72" s="965"/>
      <c r="AO72" s="965"/>
      <c r="AP72" s="965" t="s">
        <v>538</v>
      </c>
      <c r="AQ72" s="965"/>
      <c r="AR72" s="965"/>
      <c r="AS72" s="965"/>
      <c r="AT72" s="965"/>
      <c r="AU72" s="965" t="s">
        <v>538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537</v>
      </c>
      <c r="C73" s="969"/>
      <c r="D73" s="969"/>
      <c r="E73" s="969"/>
      <c r="F73" s="969"/>
      <c r="G73" s="969"/>
      <c r="H73" s="969"/>
      <c r="I73" s="969"/>
      <c r="J73" s="969"/>
      <c r="K73" s="969"/>
      <c r="L73" s="969"/>
      <c r="M73" s="969"/>
      <c r="N73" s="969"/>
      <c r="O73" s="969"/>
      <c r="P73" s="970"/>
      <c r="Q73" s="971">
        <v>409</v>
      </c>
      <c r="R73" s="965"/>
      <c r="S73" s="965"/>
      <c r="T73" s="965"/>
      <c r="U73" s="965"/>
      <c r="V73" s="965">
        <v>409</v>
      </c>
      <c r="W73" s="965"/>
      <c r="X73" s="965"/>
      <c r="Y73" s="965"/>
      <c r="Z73" s="965"/>
      <c r="AA73" s="965" t="s">
        <v>541</v>
      </c>
      <c r="AB73" s="965"/>
      <c r="AC73" s="965"/>
      <c r="AD73" s="965"/>
      <c r="AE73" s="965"/>
      <c r="AF73" s="965" t="s">
        <v>541</v>
      </c>
      <c r="AG73" s="965"/>
      <c r="AH73" s="965"/>
      <c r="AI73" s="965"/>
      <c r="AJ73" s="965"/>
      <c r="AK73" s="965" t="s">
        <v>541</v>
      </c>
      <c r="AL73" s="965"/>
      <c r="AM73" s="965"/>
      <c r="AN73" s="965"/>
      <c r="AO73" s="965"/>
      <c r="AP73" s="965">
        <v>55</v>
      </c>
      <c r="AQ73" s="965"/>
      <c r="AR73" s="965"/>
      <c r="AS73" s="965"/>
      <c r="AT73" s="965"/>
      <c r="AU73" s="965">
        <v>14</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140</v>
      </c>
      <c r="AG88" s="953"/>
      <c r="AH88" s="953"/>
      <c r="AI88" s="953"/>
      <c r="AJ88" s="953"/>
      <c r="AK88" s="957"/>
      <c r="AL88" s="957"/>
      <c r="AM88" s="957"/>
      <c r="AN88" s="957"/>
      <c r="AO88" s="957"/>
      <c r="AP88" s="953">
        <v>55</v>
      </c>
      <c r="AQ88" s="953"/>
      <c r="AR88" s="953"/>
      <c r="AS88" s="953"/>
      <c r="AT88" s="953"/>
      <c r="AU88" s="953">
        <v>14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35</v>
      </c>
      <c r="CS102" s="945"/>
      <c r="CT102" s="945"/>
      <c r="CU102" s="945"/>
      <c r="CV102" s="946"/>
      <c r="CW102" s="944">
        <v>0</v>
      </c>
      <c r="CX102" s="945"/>
      <c r="CY102" s="945"/>
      <c r="CZ102" s="945"/>
      <c r="DA102" s="946"/>
      <c r="DB102" s="944">
        <v>1799</v>
      </c>
      <c r="DC102" s="945"/>
      <c r="DD102" s="945"/>
      <c r="DE102" s="945"/>
      <c r="DF102" s="946"/>
      <c r="DG102" s="944">
        <v>335</v>
      </c>
      <c r="DH102" s="945"/>
      <c r="DI102" s="945"/>
      <c r="DJ102" s="945"/>
      <c r="DK102" s="946"/>
      <c r="DL102" s="944" t="s">
        <v>541</v>
      </c>
      <c r="DM102" s="945"/>
      <c r="DN102" s="945"/>
      <c r="DO102" s="945"/>
      <c r="DP102" s="946"/>
      <c r="DQ102" s="944">
        <v>2150</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286</v>
      </c>
      <c r="AG109" s="886"/>
      <c r="AH109" s="886"/>
      <c r="AI109" s="886"/>
      <c r="AJ109" s="887"/>
      <c r="AK109" s="888" t="s">
        <v>285</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286</v>
      </c>
      <c r="BW109" s="886"/>
      <c r="BX109" s="886"/>
      <c r="BY109" s="886"/>
      <c r="BZ109" s="887"/>
      <c r="CA109" s="888" t="s">
        <v>285</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286</v>
      </c>
      <c r="DM109" s="886"/>
      <c r="DN109" s="886"/>
      <c r="DO109" s="886"/>
      <c r="DP109" s="887"/>
      <c r="DQ109" s="888" t="s">
        <v>285</v>
      </c>
      <c r="DR109" s="886"/>
      <c r="DS109" s="886"/>
      <c r="DT109" s="886"/>
      <c r="DU109" s="887"/>
      <c r="DV109" s="888" t="s">
        <v>404</v>
      </c>
      <c r="DW109" s="886"/>
      <c r="DX109" s="886"/>
      <c r="DY109" s="886"/>
      <c r="DZ109" s="917"/>
    </row>
    <row r="110" spans="1:131" s="197" customFormat="1" ht="26.25" customHeight="1" x14ac:dyDescent="0.15">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3463586</v>
      </c>
      <c r="AB110" s="871"/>
      <c r="AC110" s="871"/>
      <c r="AD110" s="871"/>
      <c r="AE110" s="872"/>
      <c r="AF110" s="873">
        <v>3244894</v>
      </c>
      <c r="AG110" s="871"/>
      <c r="AH110" s="871"/>
      <c r="AI110" s="871"/>
      <c r="AJ110" s="872"/>
      <c r="AK110" s="873">
        <v>3091498</v>
      </c>
      <c r="AL110" s="871"/>
      <c r="AM110" s="871"/>
      <c r="AN110" s="871"/>
      <c r="AO110" s="872"/>
      <c r="AP110" s="874">
        <v>34.799999999999997</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26433304</v>
      </c>
      <c r="BR110" s="798"/>
      <c r="BS110" s="798"/>
      <c r="BT110" s="798"/>
      <c r="BU110" s="798"/>
      <c r="BV110" s="798">
        <v>25403558</v>
      </c>
      <c r="BW110" s="798"/>
      <c r="BX110" s="798"/>
      <c r="BY110" s="798"/>
      <c r="BZ110" s="798"/>
      <c r="CA110" s="798">
        <v>24976953</v>
      </c>
      <c r="CB110" s="798"/>
      <c r="CC110" s="798"/>
      <c r="CD110" s="798"/>
      <c r="CE110" s="798"/>
      <c r="CF110" s="859">
        <v>281.3</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9223207</v>
      </c>
      <c r="BR112" s="769"/>
      <c r="BS112" s="769"/>
      <c r="BT112" s="769"/>
      <c r="BU112" s="769"/>
      <c r="BV112" s="769">
        <v>8793592</v>
      </c>
      <c r="BW112" s="769"/>
      <c r="BX112" s="769"/>
      <c r="BY112" s="769"/>
      <c r="BZ112" s="769"/>
      <c r="CA112" s="769">
        <v>8759028</v>
      </c>
      <c r="CB112" s="769"/>
      <c r="CC112" s="769"/>
      <c r="CD112" s="769"/>
      <c r="CE112" s="769"/>
      <c r="CF112" s="846">
        <v>98.6</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798286</v>
      </c>
      <c r="AB113" s="907"/>
      <c r="AC113" s="907"/>
      <c r="AD113" s="907"/>
      <c r="AE113" s="908"/>
      <c r="AF113" s="909">
        <v>832649</v>
      </c>
      <c r="AG113" s="907"/>
      <c r="AH113" s="907"/>
      <c r="AI113" s="907"/>
      <c r="AJ113" s="908"/>
      <c r="AK113" s="909">
        <v>868659</v>
      </c>
      <c r="AL113" s="907"/>
      <c r="AM113" s="907"/>
      <c r="AN113" s="907"/>
      <c r="AO113" s="908"/>
      <c r="AP113" s="910">
        <v>9.8000000000000007</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v>13885</v>
      </c>
      <c r="CB113" s="769"/>
      <c r="CC113" s="769"/>
      <c r="CD113" s="769"/>
      <c r="CE113" s="769"/>
      <c r="CF113" s="846">
        <v>0.2</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3975162</v>
      </c>
      <c r="BR114" s="769"/>
      <c r="BS114" s="769"/>
      <c r="BT114" s="769"/>
      <c r="BU114" s="769"/>
      <c r="BV114" s="769">
        <v>4121876</v>
      </c>
      <c r="BW114" s="769"/>
      <c r="BX114" s="769"/>
      <c r="BY114" s="769"/>
      <c r="BZ114" s="769"/>
      <c r="CA114" s="769">
        <v>3415086</v>
      </c>
      <c r="CB114" s="769"/>
      <c r="CC114" s="769"/>
      <c r="CD114" s="769"/>
      <c r="CE114" s="769"/>
      <c r="CF114" s="846">
        <v>38.5</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v>2270895</v>
      </c>
      <c r="BR115" s="769"/>
      <c r="BS115" s="769"/>
      <c r="BT115" s="769"/>
      <c r="BU115" s="769"/>
      <c r="BV115" s="769">
        <v>2132117</v>
      </c>
      <c r="BW115" s="769"/>
      <c r="BX115" s="769"/>
      <c r="BY115" s="769"/>
      <c r="BZ115" s="769"/>
      <c r="CA115" s="769">
        <v>2149590</v>
      </c>
      <c r="CB115" s="769"/>
      <c r="CC115" s="769"/>
      <c r="CD115" s="769"/>
      <c r="CE115" s="769"/>
      <c r="CF115" s="846">
        <v>24.2</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v>29</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4261872</v>
      </c>
      <c r="AB117" s="893"/>
      <c r="AC117" s="893"/>
      <c r="AD117" s="893"/>
      <c r="AE117" s="894"/>
      <c r="AF117" s="896">
        <v>4077572</v>
      </c>
      <c r="AG117" s="893"/>
      <c r="AH117" s="893"/>
      <c r="AI117" s="893"/>
      <c r="AJ117" s="894"/>
      <c r="AK117" s="896">
        <v>3960157</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286</v>
      </c>
      <c r="AG118" s="886"/>
      <c r="AH118" s="886"/>
      <c r="AI118" s="886"/>
      <c r="AJ118" s="887"/>
      <c r="AK118" s="888" t="s">
        <v>285</v>
      </c>
      <c r="AL118" s="886"/>
      <c r="AM118" s="886"/>
      <c r="AN118" s="886"/>
      <c r="AO118" s="887"/>
      <c r="AP118" s="889" t="s">
        <v>404</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432</v>
      </c>
      <c r="BP118" s="836"/>
      <c r="BQ118" s="855">
        <v>41902568</v>
      </c>
      <c r="BR118" s="856"/>
      <c r="BS118" s="856"/>
      <c r="BT118" s="856"/>
      <c r="BU118" s="856"/>
      <c r="BV118" s="856">
        <v>40451143</v>
      </c>
      <c r="BW118" s="856"/>
      <c r="BX118" s="856"/>
      <c r="BY118" s="856"/>
      <c r="BZ118" s="856"/>
      <c r="CA118" s="856">
        <v>39314542</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1993154</v>
      </c>
      <c r="BR119" s="798"/>
      <c r="BS119" s="798"/>
      <c r="BT119" s="798"/>
      <c r="BU119" s="798"/>
      <c r="BV119" s="798">
        <v>2668573</v>
      </c>
      <c r="BW119" s="798"/>
      <c r="BX119" s="798"/>
      <c r="BY119" s="798"/>
      <c r="BZ119" s="798"/>
      <c r="CA119" s="798">
        <v>3528240</v>
      </c>
      <c r="CB119" s="798"/>
      <c r="CC119" s="798"/>
      <c r="CD119" s="798"/>
      <c r="CE119" s="798"/>
      <c r="CF119" s="859">
        <v>39.700000000000003</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3217982</v>
      </c>
      <c r="BR120" s="769"/>
      <c r="BS120" s="769"/>
      <c r="BT120" s="769"/>
      <c r="BU120" s="769"/>
      <c r="BV120" s="769">
        <v>3346594</v>
      </c>
      <c r="BW120" s="769"/>
      <c r="BX120" s="769"/>
      <c r="BY120" s="769"/>
      <c r="BZ120" s="769"/>
      <c r="CA120" s="769">
        <v>1453462</v>
      </c>
      <c r="CB120" s="769"/>
      <c r="CC120" s="769"/>
      <c r="CD120" s="769"/>
      <c r="CE120" s="769"/>
      <c r="CF120" s="846">
        <v>16.399999999999999</v>
      </c>
      <c r="CG120" s="847"/>
      <c r="CH120" s="847"/>
      <c r="CI120" s="847"/>
      <c r="CJ120" s="847"/>
      <c r="CK120" s="848" t="s">
        <v>438</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7143562</v>
      </c>
      <c r="DH120" s="798"/>
      <c r="DI120" s="798"/>
      <c r="DJ120" s="798"/>
      <c r="DK120" s="798"/>
      <c r="DL120" s="798">
        <v>6802666</v>
      </c>
      <c r="DM120" s="798"/>
      <c r="DN120" s="798"/>
      <c r="DO120" s="798"/>
      <c r="DP120" s="798"/>
      <c r="DQ120" s="798">
        <v>6610721</v>
      </c>
      <c r="DR120" s="798"/>
      <c r="DS120" s="798"/>
      <c r="DT120" s="798"/>
      <c r="DU120" s="798"/>
      <c r="DV120" s="799">
        <v>74.5</v>
      </c>
      <c r="DW120" s="799"/>
      <c r="DX120" s="799"/>
      <c r="DY120" s="799"/>
      <c r="DZ120" s="800"/>
    </row>
    <row r="121" spans="1:130" s="197" customFormat="1" ht="26.25" customHeight="1" x14ac:dyDescent="0.15">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22527612</v>
      </c>
      <c r="BR121" s="856"/>
      <c r="BS121" s="856"/>
      <c r="BT121" s="856"/>
      <c r="BU121" s="856"/>
      <c r="BV121" s="856">
        <v>22354046</v>
      </c>
      <c r="BW121" s="856"/>
      <c r="BX121" s="856"/>
      <c r="BY121" s="856"/>
      <c r="BZ121" s="856"/>
      <c r="CA121" s="856">
        <v>22320781</v>
      </c>
      <c r="CB121" s="856"/>
      <c r="CC121" s="856"/>
      <c r="CD121" s="856"/>
      <c r="CE121" s="856"/>
      <c r="CF121" s="857">
        <v>251.4</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2059950</v>
      </c>
      <c r="DH121" s="769"/>
      <c r="DI121" s="769"/>
      <c r="DJ121" s="769"/>
      <c r="DK121" s="769"/>
      <c r="DL121" s="769">
        <v>1972481</v>
      </c>
      <c r="DM121" s="769"/>
      <c r="DN121" s="769"/>
      <c r="DO121" s="769"/>
      <c r="DP121" s="769"/>
      <c r="DQ121" s="769">
        <v>1952056</v>
      </c>
      <c r="DR121" s="769"/>
      <c r="DS121" s="769"/>
      <c r="DT121" s="769"/>
      <c r="DU121" s="769"/>
      <c r="DV121" s="821">
        <v>22</v>
      </c>
      <c r="DW121" s="821"/>
      <c r="DX121" s="821"/>
      <c r="DY121" s="821"/>
      <c r="DZ121" s="822"/>
    </row>
    <row r="122" spans="1:130" s="197" customFormat="1" ht="26.25" customHeight="1" x14ac:dyDescent="0.15">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441</v>
      </c>
      <c r="BP122" s="836"/>
      <c r="BQ122" s="837">
        <v>27738748</v>
      </c>
      <c r="BR122" s="838"/>
      <c r="BS122" s="838"/>
      <c r="BT122" s="838"/>
      <c r="BU122" s="838"/>
      <c r="BV122" s="838">
        <v>28369213</v>
      </c>
      <c r="BW122" s="838"/>
      <c r="BX122" s="838"/>
      <c r="BY122" s="838"/>
      <c r="BZ122" s="838"/>
      <c r="CA122" s="838">
        <v>27302483</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19695</v>
      </c>
      <c r="DH122" s="769"/>
      <c r="DI122" s="769"/>
      <c r="DJ122" s="769"/>
      <c r="DK122" s="769"/>
      <c r="DL122" s="769">
        <v>18445</v>
      </c>
      <c r="DM122" s="769"/>
      <c r="DN122" s="769"/>
      <c r="DO122" s="769"/>
      <c r="DP122" s="769"/>
      <c r="DQ122" s="769">
        <v>16251</v>
      </c>
      <c r="DR122" s="769"/>
      <c r="DS122" s="769"/>
      <c r="DT122" s="769"/>
      <c r="DU122" s="769"/>
      <c r="DV122" s="821">
        <v>0.2</v>
      </c>
      <c r="DW122" s="821"/>
      <c r="DX122" s="821"/>
      <c r="DY122" s="821"/>
      <c r="DZ122" s="822"/>
    </row>
    <row r="123" spans="1:130" s="197" customFormat="1" ht="26.25" customHeight="1" thickBot="1" x14ac:dyDescent="0.2">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162.4</v>
      </c>
      <c r="BR123" s="830"/>
      <c r="BS123" s="830"/>
      <c r="BT123" s="830"/>
      <c r="BU123" s="830"/>
      <c r="BV123" s="830">
        <v>137.19999999999999</v>
      </c>
      <c r="BW123" s="830"/>
      <c r="BX123" s="830"/>
      <c r="BY123" s="830"/>
      <c r="BZ123" s="830"/>
      <c r="CA123" s="830">
        <v>135.19999999999999</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x14ac:dyDescent="0.15">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v>2270895</v>
      </c>
      <c r="DH126" s="769"/>
      <c r="DI126" s="769"/>
      <c r="DJ126" s="769"/>
      <c r="DK126" s="769"/>
      <c r="DL126" s="769">
        <v>2132117</v>
      </c>
      <c r="DM126" s="769"/>
      <c r="DN126" s="769"/>
      <c r="DO126" s="769"/>
      <c r="DP126" s="769"/>
      <c r="DQ126" s="769">
        <v>2149590</v>
      </c>
      <c r="DR126" s="769"/>
      <c r="DS126" s="769"/>
      <c r="DT126" s="769"/>
      <c r="DU126" s="769"/>
      <c r="DV126" s="821">
        <v>24.2</v>
      </c>
      <c r="DW126" s="821"/>
      <c r="DX126" s="821"/>
      <c r="DY126" s="821"/>
      <c r="DZ126" s="822"/>
    </row>
    <row r="127" spans="1:130" s="197" customFormat="1" ht="26.25" customHeight="1" thickBot="1" x14ac:dyDescent="0.2">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452</v>
      </c>
      <c r="AY127" s="756"/>
      <c r="AZ127" s="756"/>
      <c r="BA127" s="756"/>
      <c r="BB127" s="756"/>
      <c r="BC127" s="756"/>
      <c r="BD127" s="756"/>
      <c r="BE127" s="757"/>
      <c r="BF127" s="758" t="s">
        <v>112</v>
      </c>
      <c r="BG127" s="759"/>
      <c r="BH127" s="759"/>
      <c r="BI127" s="759"/>
      <c r="BJ127" s="759"/>
      <c r="BK127" s="759"/>
      <c r="BL127" s="760"/>
      <c r="BM127" s="758">
        <v>13.14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186912</v>
      </c>
      <c r="AB128" s="722"/>
      <c r="AC128" s="722"/>
      <c r="AD128" s="722"/>
      <c r="AE128" s="723"/>
      <c r="AF128" s="724">
        <v>165105</v>
      </c>
      <c r="AG128" s="722"/>
      <c r="AH128" s="722"/>
      <c r="AI128" s="722"/>
      <c r="AJ128" s="723"/>
      <c r="AK128" s="724">
        <v>172688</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112</v>
      </c>
      <c r="BG128" s="789"/>
      <c r="BH128" s="789"/>
      <c r="BI128" s="789"/>
      <c r="BJ128" s="789"/>
      <c r="BK128" s="789"/>
      <c r="BL128" s="790"/>
      <c r="BM128" s="788">
        <v>18.14</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11208117</v>
      </c>
      <c r="AB129" s="782"/>
      <c r="AC129" s="782"/>
      <c r="AD129" s="782"/>
      <c r="AE129" s="783"/>
      <c r="AF129" s="784">
        <v>11261770</v>
      </c>
      <c r="AG129" s="782"/>
      <c r="AH129" s="782"/>
      <c r="AI129" s="782"/>
      <c r="AJ129" s="783"/>
      <c r="AK129" s="784">
        <v>11328066</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16.5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2490750</v>
      </c>
      <c r="AB130" s="782"/>
      <c r="AC130" s="782"/>
      <c r="AD130" s="782"/>
      <c r="AE130" s="783"/>
      <c r="AF130" s="784">
        <v>2461240</v>
      </c>
      <c r="AG130" s="782"/>
      <c r="AH130" s="782"/>
      <c r="AI130" s="782"/>
      <c r="AJ130" s="783"/>
      <c r="AK130" s="784">
        <v>2448985</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135.19999999999999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8717367</v>
      </c>
      <c r="AB131" s="715"/>
      <c r="AC131" s="715"/>
      <c r="AD131" s="715"/>
      <c r="AE131" s="716"/>
      <c r="AF131" s="717">
        <v>8800530</v>
      </c>
      <c r="AG131" s="715"/>
      <c r="AH131" s="715"/>
      <c r="AI131" s="715"/>
      <c r="AJ131" s="716"/>
      <c r="AK131" s="717">
        <v>8879081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18.17303321</v>
      </c>
      <c r="AB132" s="738"/>
      <c r="AC132" s="738"/>
      <c r="AD132" s="738"/>
      <c r="AE132" s="739"/>
      <c r="AF132" s="740">
        <v>16.490222750000001</v>
      </c>
      <c r="AG132" s="738"/>
      <c r="AH132" s="738"/>
      <c r="AI132" s="738"/>
      <c r="AJ132" s="739"/>
      <c r="AK132" s="740">
        <v>15.0745781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16.3</v>
      </c>
      <c r="AB133" s="747"/>
      <c r="AC133" s="747"/>
      <c r="AD133" s="747"/>
      <c r="AE133" s="748"/>
      <c r="AF133" s="746">
        <v>16.399999999999999</v>
      </c>
      <c r="AG133" s="747"/>
      <c r="AH133" s="747"/>
      <c r="AI133" s="747"/>
      <c r="AJ133" s="748"/>
      <c r="AK133" s="746">
        <v>16.5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31" t="s">
        <v>473</v>
      </c>
      <c r="H9" s="1132"/>
      <c r="I9" s="1132"/>
      <c r="J9" s="1133"/>
      <c r="K9" s="263">
        <v>3654562</v>
      </c>
      <c r="L9" s="264">
        <v>108104</v>
      </c>
      <c r="M9" s="265">
        <v>83170</v>
      </c>
      <c r="N9" s="266">
        <v>30</v>
      </c>
    </row>
    <row r="10" spans="1:16" x14ac:dyDescent="0.15">
      <c r="A10" s="248"/>
      <c r="B10" s="244"/>
      <c r="C10" s="244"/>
      <c r="D10" s="244"/>
      <c r="E10" s="244"/>
      <c r="F10" s="244"/>
      <c r="G10" s="1131" t="s">
        <v>474</v>
      </c>
      <c r="H10" s="1132"/>
      <c r="I10" s="1132"/>
      <c r="J10" s="1133"/>
      <c r="K10" s="267">
        <v>254935</v>
      </c>
      <c r="L10" s="268">
        <v>7541</v>
      </c>
      <c r="M10" s="269">
        <v>7053</v>
      </c>
      <c r="N10" s="270">
        <v>6.9</v>
      </c>
    </row>
    <row r="11" spans="1:16" ht="13.5" customHeight="1" x14ac:dyDescent="0.15">
      <c r="A11" s="248"/>
      <c r="B11" s="244"/>
      <c r="C11" s="244"/>
      <c r="D11" s="244"/>
      <c r="E11" s="244"/>
      <c r="F11" s="244"/>
      <c r="G11" s="1131" t="s">
        <v>475</v>
      </c>
      <c r="H11" s="1132"/>
      <c r="I11" s="1132"/>
      <c r="J11" s="1133"/>
      <c r="K11" s="267">
        <v>21898</v>
      </c>
      <c r="L11" s="268">
        <v>648</v>
      </c>
      <c r="M11" s="269">
        <v>8860</v>
      </c>
      <c r="N11" s="270">
        <v>-92.7</v>
      </c>
    </row>
    <row r="12" spans="1:16" ht="13.5" customHeight="1" x14ac:dyDescent="0.15">
      <c r="A12" s="248"/>
      <c r="B12" s="244"/>
      <c r="C12" s="244"/>
      <c r="D12" s="244"/>
      <c r="E12" s="244"/>
      <c r="F12" s="244"/>
      <c r="G12" s="1131" t="s">
        <v>476</v>
      </c>
      <c r="H12" s="1132"/>
      <c r="I12" s="1132"/>
      <c r="J12" s="1133"/>
      <c r="K12" s="267" t="s">
        <v>477</v>
      </c>
      <c r="L12" s="268" t="s">
        <v>477</v>
      </c>
      <c r="M12" s="269">
        <v>837</v>
      </c>
      <c r="N12" s="270" t="s">
        <v>477</v>
      </c>
    </row>
    <row r="13" spans="1:16" ht="13.5" customHeight="1" x14ac:dyDescent="0.15">
      <c r="A13" s="248"/>
      <c r="B13" s="244"/>
      <c r="C13" s="244"/>
      <c r="D13" s="244"/>
      <c r="E13" s="244"/>
      <c r="F13" s="244"/>
      <c r="G13" s="1131" t="s">
        <v>478</v>
      </c>
      <c r="H13" s="1132"/>
      <c r="I13" s="1132"/>
      <c r="J13" s="1133"/>
      <c r="K13" s="267" t="s">
        <v>477</v>
      </c>
      <c r="L13" s="268" t="s">
        <v>477</v>
      </c>
      <c r="M13" s="269">
        <v>4</v>
      </c>
      <c r="N13" s="270" t="s">
        <v>477</v>
      </c>
    </row>
    <row r="14" spans="1:16" ht="13.5" customHeight="1" x14ac:dyDescent="0.15">
      <c r="A14" s="248"/>
      <c r="B14" s="244"/>
      <c r="C14" s="244"/>
      <c r="D14" s="244"/>
      <c r="E14" s="244"/>
      <c r="F14" s="244"/>
      <c r="G14" s="1131" t="s">
        <v>479</v>
      </c>
      <c r="H14" s="1132"/>
      <c r="I14" s="1132"/>
      <c r="J14" s="1133"/>
      <c r="K14" s="267">
        <v>222343</v>
      </c>
      <c r="L14" s="268">
        <v>6577</v>
      </c>
      <c r="M14" s="269">
        <v>3453</v>
      </c>
      <c r="N14" s="270">
        <v>90.5</v>
      </c>
    </row>
    <row r="15" spans="1:16" ht="13.5" customHeight="1" x14ac:dyDescent="0.15">
      <c r="A15" s="248"/>
      <c r="B15" s="244"/>
      <c r="C15" s="244"/>
      <c r="D15" s="244"/>
      <c r="E15" s="244"/>
      <c r="F15" s="244"/>
      <c r="G15" s="1131" t="s">
        <v>480</v>
      </c>
      <c r="H15" s="1132"/>
      <c r="I15" s="1132"/>
      <c r="J15" s="1133"/>
      <c r="K15" s="267">
        <v>219180</v>
      </c>
      <c r="L15" s="268">
        <v>6483</v>
      </c>
      <c r="M15" s="269">
        <v>1923</v>
      </c>
      <c r="N15" s="270">
        <v>237.1</v>
      </c>
    </row>
    <row r="16" spans="1:16" x14ac:dyDescent="0.15">
      <c r="A16" s="248"/>
      <c r="B16" s="244"/>
      <c r="C16" s="244"/>
      <c r="D16" s="244"/>
      <c r="E16" s="244"/>
      <c r="F16" s="244"/>
      <c r="G16" s="1134" t="s">
        <v>481</v>
      </c>
      <c r="H16" s="1135"/>
      <c r="I16" s="1135"/>
      <c r="J16" s="1136"/>
      <c r="K16" s="268">
        <v>-555050</v>
      </c>
      <c r="L16" s="268">
        <v>-16419</v>
      </c>
      <c r="M16" s="269">
        <v>-10272</v>
      </c>
      <c r="N16" s="270">
        <v>59.8</v>
      </c>
    </row>
    <row r="17" spans="1:16" x14ac:dyDescent="0.15">
      <c r="A17" s="248"/>
      <c r="B17" s="244"/>
      <c r="C17" s="244"/>
      <c r="D17" s="244"/>
      <c r="E17" s="244"/>
      <c r="F17" s="244"/>
      <c r="G17" s="1134" t="s">
        <v>170</v>
      </c>
      <c r="H17" s="1135"/>
      <c r="I17" s="1135"/>
      <c r="J17" s="1136"/>
      <c r="K17" s="268">
        <v>3817868</v>
      </c>
      <c r="L17" s="268">
        <v>112935</v>
      </c>
      <c r="M17" s="269">
        <v>95028</v>
      </c>
      <c r="N17" s="270">
        <v>18.8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28" t="s">
        <v>486</v>
      </c>
      <c r="H21" s="1129"/>
      <c r="I21" s="1129"/>
      <c r="J21" s="1130"/>
      <c r="K21" s="280">
        <v>10.62</v>
      </c>
      <c r="L21" s="281">
        <v>9.36</v>
      </c>
      <c r="M21" s="282">
        <v>1.26</v>
      </c>
      <c r="N21" s="249"/>
      <c r="O21" s="283"/>
      <c r="P21" s="279"/>
    </row>
    <row r="22" spans="1:16" s="284" customFormat="1" x14ac:dyDescent="0.15">
      <c r="A22" s="279"/>
      <c r="B22" s="249"/>
      <c r="C22" s="249"/>
      <c r="D22" s="249"/>
      <c r="E22" s="249"/>
      <c r="F22" s="249"/>
      <c r="G22" s="1128" t="s">
        <v>487</v>
      </c>
      <c r="H22" s="1129"/>
      <c r="I22" s="1129"/>
      <c r="J22" s="1130"/>
      <c r="K22" s="285">
        <v>93.2</v>
      </c>
      <c r="L22" s="286">
        <v>96.8</v>
      </c>
      <c r="M22" s="287">
        <v>-3.6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19" t="s">
        <v>491</v>
      </c>
      <c r="H32" s="1120"/>
      <c r="I32" s="1120"/>
      <c r="J32" s="1121"/>
      <c r="K32" s="294">
        <v>3091498</v>
      </c>
      <c r="L32" s="294">
        <v>91448</v>
      </c>
      <c r="M32" s="295">
        <v>65071</v>
      </c>
      <c r="N32" s="296">
        <v>40.5</v>
      </c>
    </row>
    <row r="33" spans="1:16" ht="13.5" customHeight="1" x14ac:dyDescent="0.15">
      <c r="A33" s="248"/>
      <c r="B33" s="244"/>
      <c r="C33" s="244"/>
      <c r="D33" s="244"/>
      <c r="E33" s="244"/>
      <c r="F33" s="244"/>
      <c r="G33" s="1119" t="s">
        <v>492</v>
      </c>
      <c r="H33" s="1120"/>
      <c r="I33" s="1120"/>
      <c r="J33" s="1121"/>
      <c r="K33" s="294" t="s">
        <v>477</v>
      </c>
      <c r="L33" s="294" t="s">
        <v>477</v>
      </c>
      <c r="M33" s="295" t="s">
        <v>477</v>
      </c>
      <c r="N33" s="296" t="s">
        <v>477</v>
      </c>
    </row>
    <row r="34" spans="1:16" ht="27" customHeight="1" x14ac:dyDescent="0.15">
      <c r="A34" s="248"/>
      <c r="B34" s="244"/>
      <c r="C34" s="244"/>
      <c r="D34" s="244"/>
      <c r="E34" s="244"/>
      <c r="F34" s="244"/>
      <c r="G34" s="1119" t="s">
        <v>493</v>
      </c>
      <c r="H34" s="1120"/>
      <c r="I34" s="1120"/>
      <c r="J34" s="1121"/>
      <c r="K34" s="294" t="s">
        <v>477</v>
      </c>
      <c r="L34" s="294" t="s">
        <v>477</v>
      </c>
      <c r="M34" s="295">
        <v>23</v>
      </c>
      <c r="N34" s="296" t="s">
        <v>477</v>
      </c>
    </row>
    <row r="35" spans="1:16" ht="27" customHeight="1" x14ac:dyDescent="0.15">
      <c r="A35" s="248"/>
      <c r="B35" s="244"/>
      <c r="C35" s="244"/>
      <c r="D35" s="244"/>
      <c r="E35" s="244"/>
      <c r="F35" s="244"/>
      <c r="G35" s="1119" t="s">
        <v>494</v>
      </c>
      <c r="H35" s="1120"/>
      <c r="I35" s="1120"/>
      <c r="J35" s="1121"/>
      <c r="K35" s="294">
        <v>868659</v>
      </c>
      <c r="L35" s="294">
        <v>25695</v>
      </c>
      <c r="M35" s="295">
        <v>17560</v>
      </c>
      <c r="N35" s="296">
        <v>46.3</v>
      </c>
    </row>
    <row r="36" spans="1:16" ht="27" customHeight="1" x14ac:dyDescent="0.15">
      <c r="A36" s="248"/>
      <c r="B36" s="244"/>
      <c r="C36" s="244"/>
      <c r="D36" s="244"/>
      <c r="E36" s="244"/>
      <c r="F36" s="244"/>
      <c r="G36" s="1119" t="s">
        <v>495</v>
      </c>
      <c r="H36" s="1120"/>
      <c r="I36" s="1120"/>
      <c r="J36" s="1121"/>
      <c r="K36" s="294" t="s">
        <v>477</v>
      </c>
      <c r="L36" s="294" t="s">
        <v>477</v>
      </c>
      <c r="M36" s="295">
        <v>3274</v>
      </c>
      <c r="N36" s="296" t="s">
        <v>477</v>
      </c>
    </row>
    <row r="37" spans="1:16" ht="13.5" customHeight="1" x14ac:dyDescent="0.15">
      <c r="A37" s="248"/>
      <c r="B37" s="244"/>
      <c r="C37" s="244"/>
      <c r="D37" s="244"/>
      <c r="E37" s="244"/>
      <c r="F37" s="244"/>
      <c r="G37" s="1119" t="s">
        <v>496</v>
      </c>
      <c r="H37" s="1120"/>
      <c r="I37" s="1120"/>
      <c r="J37" s="1121"/>
      <c r="K37" s="294" t="s">
        <v>477</v>
      </c>
      <c r="L37" s="294" t="s">
        <v>477</v>
      </c>
      <c r="M37" s="295">
        <v>1387</v>
      </c>
      <c r="N37" s="296" t="s">
        <v>477</v>
      </c>
    </row>
    <row r="38" spans="1:16" ht="27" customHeight="1" x14ac:dyDescent="0.15">
      <c r="A38" s="248"/>
      <c r="B38" s="244"/>
      <c r="C38" s="244"/>
      <c r="D38" s="244"/>
      <c r="E38" s="244"/>
      <c r="F38" s="244"/>
      <c r="G38" s="1122" t="s">
        <v>497</v>
      </c>
      <c r="H38" s="1123"/>
      <c r="I38" s="1123"/>
      <c r="J38" s="1124"/>
      <c r="K38" s="297" t="s">
        <v>477</v>
      </c>
      <c r="L38" s="297" t="s">
        <v>477</v>
      </c>
      <c r="M38" s="298">
        <v>7</v>
      </c>
      <c r="N38" s="299" t="s">
        <v>477</v>
      </c>
      <c r="O38" s="293"/>
    </row>
    <row r="39" spans="1:16" x14ac:dyDescent="0.15">
      <c r="A39" s="248"/>
      <c r="B39" s="244"/>
      <c r="C39" s="244"/>
      <c r="D39" s="244"/>
      <c r="E39" s="244"/>
      <c r="F39" s="244"/>
      <c r="G39" s="1122" t="s">
        <v>498</v>
      </c>
      <c r="H39" s="1123"/>
      <c r="I39" s="1123"/>
      <c r="J39" s="1124"/>
      <c r="K39" s="300">
        <v>-172688</v>
      </c>
      <c r="L39" s="300">
        <v>-5108</v>
      </c>
      <c r="M39" s="301">
        <v>-4282</v>
      </c>
      <c r="N39" s="302">
        <v>19.3</v>
      </c>
      <c r="O39" s="293"/>
    </row>
    <row r="40" spans="1:16" ht="27" customHeight="1" x14ac:dyDescent="0.15">
      <c r="A40" s="248"/>
      <c r="B40" s="244"/>
      <c r="C40" s="244"/>
      <c r="D40" s="244"/>
      <c r="E40" s="244"/>
      <c r="F40" s="244"/>
      <c r="G40" s="1119" t="s">
        <v>499</v>
      </c>
      <c r="H40" s="1120"/>
      <c r="I40" s="1120"/>
      <c r="J40" s="1121"/>
      <c r="K40" s="300">
        <v>-2448985</v>
      </c>
      <c r="L40" s="300">
        <v>-72442</v>
      </c>
      <c r="M40" s="301">
        <v>-54179</v>
      </c>
      <c r="N40" s="302">
        <v>33.700000000000003</v>
      </c>
      <c r="O40" s="293"/>
    </row>
    <row r="41" spans="1:16" x14ac:dyDescent="0.15">
      <c r="A41" s="248"/>
      <c r="B41" s="244"/>
      <c r="C41" s="244"/>
      <c r="D41" s="244"/>
      <c r="E41" s="244"/>
      <c r="F41" s="244"/>
      <c r="G41" s="1125" t="s">
        <v>280</v>
      </c>
      <c r="H41" s="1126"/>
      <c r="I41" s="1126"/>
      <c r="J41" s="1127"/>
      <c r="K41" s="294">
        <v>1338484</v>
      </c>
      <c r="L41" s="300">
        <v>39593</v>
      </c>
      <c r="M41" s="301">
        <v>28861</v>
      </c>
      <c r="N41" s="302">
        <v>37.200000000000003</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2" t="s">
        <v>468</v>
      </c>
      <c r="J49" s="1114" t="s">
        <v>503</v>
      </c>
      <c r="K49" s="1115"/>
      <c r="L49" s="1115"/>
      <c r="M49" s="1115"/>
      <c r="N49" s="1116"/>
    </row>
    <row r="50" spans="1:14" x14ac:dyDescent="0.15">
      <c r="A50" s="248"/>
      <c r="B50" s="244"/>
      <c r="C50" s="244"/>
      <c r="D50" s="244"/>
      <c r="E50" s="244"/>
      <c r="F50" s="244"/>
      <c r="G50" s="312"/>
      <c r="H50" s="313"/>
      <c r="I50" s="1113"/>
      <c r="J50" s="314" t="s">
        <v>504</v>
      </c>
      <c r="K50" s="315" t="s">
        <v>505</v>
      </c>
      <c r="L50" s="316" t="s">
        <v>506</v>
      </c>
      <c r="M50" s="317" t="s">
        <v>507</v>
      </c>
      <c r="N50" s="318" t="s">
        <v>508</v>
      </c>
    </row>
    <row r="51" spans="1:14" x14ac:dyDescent="0.15">
      <c r="A51" s="248"/>
      <c r="B51" s="244"/>
      <c r="C51" s="244"/>
      <c r="D51" s="244"/>
      <c r="E51" s="244"/>
      <c r="F51" s="244"/>
      <c r="G51" s="310" t="s">
        <v>509</v>
      </c>
      <c r="H51" s="311"/>
      <c r="I51" s="319">
        <v>1572429</v>
      </c>
      <c r="J51" s="320">
        <v>43883</v>
      </c>
      <c r="K51" s="321">
        <v>-24.3</v>
      </c>
      <c r="L51" s="322">
        <v>76282</v>
      </c>
      <c r="M51" s="323">
        <v>25</v>
      </c>
      <c r="N51" s="324">
        <v>-49.3</v>
      </c>
    </row>
    <row r="52" spans="1:14" x14ac:dyDescent="0.15">
      <c r="A52" s="248"/>
      <c r="B52" s="244"/>
      <c r="C52" s="244"/>
      <c r="D52" s="244"/>
      <c r="E52" s="244"/>
      <c r="F52" s="244"/>
      <c r="G52" s="325"/>
      <c r="H52" s="326" t="s">
        <v>510</v>
      </c>
      <c r="I52" s="327">
        <v>1244091</v>
      </c>
      <c r="J52" s="328">
        <v>34720</v>
      </c>
      <c r="K52" s="329">
        <v>-8.3000000000000007</v>
      </c>
      <c r="L52" s="330">
        <v>41092</v>
      </c>
      <c r="M52" s="331">
        <v>31.8</v>
      </c>
      <c r="N52" s="332">
        <v>-40.1</v>
      </c>
    </row>
    <row r="53" spans="1:14" x14ac:dyDescent="0.15">
      <c r="A53" s="248"/>
      <c r="B53" s="244"/>
      <c r="C53" s="244"/>
      <c r="D53" s="244"/>
      <c r="E53" s="244"/>
      <c r="F53" s="244"/>
      <c r="G53" s="310" t="s">
        <v>511</v>
      </c>
      <c r="H53" s="311"/>
      <c r="I53" s="319">
        <v>2117512</v>
      </c>
      <c r="J53" s="320">
        <v>60042</v>
      </c>
      <c r="K53" s="321">
        <v>36.799999999999997</v>
      </c>
      <c r="L53" s="322">
        <v>78670</v>
      </c>
      <c r="M53" s="323">
        <v>3.1</v>
      </c>
      <c r="N53" s="324">
        <v>33.700000000000003</v>
      </c>
    </row>
    <row r="54" spans="1:14" x14ac:dyDescent="0.15">
      <c r="A54" s="248"/>
      <c r="B54" s="244"/>
      <c r="C54" s="244"/>
      <c r="D54" s="244"/>
      <c r="E54" s="244"/>
      <c r="F54" s="244"/>
      <c r="G54" s="325"/>
      <c r="H54" s="326" t="s">
        <v>510</v>
      </c>
      <c r="I54" s="327">
        <v>1391419</v>
      </c>
      <c r="J54" s="328">
        <v>39454</v>
      </c>
      <c r="K54" s="329">
        <v>13.6</v>
      </c>
      <c r="L54" s="330">
        <v>38094</v>
      </c>
      <c r="M54" s="331">
        <v>-7.3</v>
      </c>
      <c r="N54" s="332">
        <v>20.9</v>
      </c>
    </row>
    <row r="55" spans="1:14" x14ac:dyDescent="0.15">
      <c r="A55" s="248"/>
      <c r="B55" s="244"/>
      <c r="C55" s="244"/>
      <c r="D55" s="244"/>
      <c r="E55" s="244"/>
      <c r="F55" s="244"/>
      <c r="G55" s="310" t="s">
        <v>512</v>
      </c>
      <c r="H55" s="311"/>
      <c r="I55" s="319">
        <v>1713914</v>
      </c>
      <c r="J55" s="320">
        <v>49498</v>
      </c>
      <c r="K55" s="321">
        <v>-17.600000000000001</v>
      </c>
      <c r="L55" s="322">
        <v>67201</v>
      </c>
      <c r="M55" s="323">
        <v>-14.6</v>
      </c>
      <c r="N55" s="324">
        <v>-3</v>
      </c>
    </row>
    <row r="56" spans="1:14" x14ac:dyDescent="0.15">
      <c r="A56" s="248"/>
      <c r="B56" s="244"/>
      <c r="C56" s="244"/>
      <c r="D56" s="244"/>
      <c r="E56" s="244"/>
      <c r="F56" s="244"/>
      <c r="G56" s="325"/>
      <c r="H56" s="326" t="s">
        <v>510</v>
      </c>
      <c r="I56" s="327">
        <v>1361286</v>
      </c>
      <c r="J56" s="328">
        <v>39314</v>
      </c>
      <c r="K56" s="329">
        <v>-0.4</v>
      </c>
      <c r="L56" s="330">
        <v>35210</v>
      </c>
      <c r="M56" s="331">
        <v>-7.6</v>
      </c>
      <c r="N56" s="332">
        <v>7.2</v>
      </c>
    </row>
    <row r="57" spans="1:14" x14ac:dyDescent="0.15">
      <c r="A57" s="248"/>
      <c r="B57" s="244"/>
      <c r="C57" s="244"/>
      <c r="D57" s="244"/>
      <c r="E57" s="244"/>
      <c r="F57" s="244"/>
      <c r="G57" s="310" t="s">
        <v>513</v>
      </c>
      <c r="H57" s="311"/>
      <c r="I57" s="319">
        <v>2111258</v>
      </c>
      <c r="J57" s="320">
        <v>61580</v>
      </c>
      <c r="K57" s="321">
        <v>24.4</v>
      </c>
      <c r="L57" s="322">
        <v>75709</v>
      </c>
      <c r="M57" s="323">
        <v>12.7</v>
      </c>
      <c r="N57" s="324">
        <v>11.7</v>
      </c>
    </row>
    <row r="58" spans="1:14" x14ac:dyDescent="0.15">
      <c r="A58" s="248"/>
      <c r="B58" s="244"/>
      <c r="C58" s="244"/>
      <c r="D58" s="244"/>
      <c r="E58" s="244"/>
      <c r="F58" s="244"/>
      <c r="G58" s="325"/>
      <c r="H58" s="326" t="s">
        <v>510</v>
      </c>
      <c r="I58" s="327">
        <v>1333679</v>
      </c>
      <c r="J58" s="328">
        <v>38900</v>
      </c>
      <c r="K58" s="329">
        <v>-1.1000000000000001</v>
      </c>
      <c r="L58" s="330">
        <v>35212</v>
      </c>
      <c r="M58" s="331">
        <v>0</v>
      </c>
      <c r="N58" s="332">
        <v>-1.1000000000000001</v>
      </c>
    </row>
    <row r="59" spans="1:14" x14ac:dyDescent="0.15">
      <c r="A59" s="248"/>
      <c r="B59" s="244"/>
      <c r="C59" s="244"/>
      <c r="D59" s="244"/>
      <c r="E59" s="244"/>
      <c r="F59" s="244"/>
      <c r="G59" s="310" t="s">
        <v>514</v>
      </c>
      <c r="H59" s="311"/>
      <c r="I59" s="319">
        <v>2575792</v>
      </c>
      <c r="J59" s="320">
        <v>76193</v>
      </c>
      <c r="K59" s="321">
        <v>23.7</v>
      </c>
      <c r="L59" s="322">
        <v>90961</v>
      </c>
      <c r="M59" s="323">
        <v>20.100000000000001</v>
      </c>
      <c r="N59" s="324">
        <v>3.6</v>
      </c>
    </row>
    <row r="60" spans="1:14" x14ac:dyDescent="0.15">
      <c r="A60" s="248"/>
      <c r="B60" s="244"/>
      <c r="C60" s="244"/>
      <c r="D60" s="244"/>
      <c r="E60" s="244"/>
      <c r="F60" s="244"/>
      <c r="G60" s="325"/>
      <c r="H60" s="326" t="s">
        <v>510</v>
      </c>
      <c r="I60" s="333">
        <v>1734959</v>
      </c>
      <c r="J60" s="328">
        <v>51321</v>
      </c>
      <c r="K60" s="329">
        <v>31.9</v>
      </c>
      <c r="L60" s="330">
        <v>37720</v>
      </c>
      <c r="M60" s="331">
        <v>7.1</v>
      </c>
      <c r="N60" s="332">
        <v>24.8</v>
      </c>
    </row>
    <row r="61" spans="1:14" x14ac:dyDescent="0.15">
      <c r="A61" s="248"/>
      <c r="B61" s="244"/>
      <c r="C61" s="244"/>
      <c r="D61" s="244"/>
      <c r="E61" s="244"/>
      <c r="F61" s="244"/>
      <c r="G61" s="310" t="s">
        <v>515</v>
      </c>
      <c r="H61" s="334"/>
      <c r="I61" s="335">
        <v>2018181</v>
      </c>
      <c r="J61" s="336">
        <v>58239</v>
      </c>
      <c r="K61" s="337">
        <v>8.6</v>
      </c>
      <c r="L61" s="338">
        <v>77765</v>
      </c>
      <c r="M61" s="339">
        <v>9.3000000000000007</v>
      </c>
      <c r="N61" s="324">
        <v>-0.7</v>
      </c>
    </row>
    <row r="62" spans="1:14" x14ac:dyDescent="0.15">
      <c r="A62" s="248"/>
      <c r="B62" s="244"/>
      <c r="C62" s="244"/>
      <c r="D62" s="244"/>
      <c r="E62" s="244"/>
      <c r="F62" s="244"/>
      <c r="G62" s="325"/>
      <c r="H62" s="326" t="s">
        <v>510</v>
      </c>
      <c r="I62" s="327">
        <v>1413087</v>
      </c>
      <c r="J62" s="328">
        <v>40742</v>
      </c>
      <c r="K62" s="329">
        <v>7.1</v>
      </c>
      <c r="L62" s="330">
        <v>37466</v>
      </c>
      <c r="M62" s="331">
        <v>4.8</v>
      </c>
      <c r="N62" s="332">
        <v>2.2999999999999998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7" t="s">
        <v>3</v>
      </c>
      <c r="D47" s="1137"/>
      <c r="E47" s="1138"/>
      <c r="F47" s="11">
        <v>5.66</v>
      </c>
      <c r="G47" s="12">
        <v>10.74</v>
      </c>
      <c r="H47" s="12">
        <v>11.1</v>
      </c>
      <c r="I47" s="12">
        <v>15.49</v>
      </c>
      <c r="J47" s="13">
        <v>20.69</v>
      </c>
    </row>
    <row r="48" spans="2:10" ht="57.75" customHeight="1" x14ac:dyDescent="0.15">
      <c r="B48" s="14"/>
      <c r="C48" s="1139" t="s">
        <v>4</v>
      </c>
      <c r="D48" s="1139"/>
      <c r="E48" s="1140"/>
      <c r="F48" s="15">
        <v>5.86</v>
      </c>
      <c r="G48" s="16">
        <v>9.08</v>
      </c>
      <c r="H48" s="16">
        <v>10.71</v>
      </c>
      <c r="I48" s="16">
        <v>10.62</v>
      </c>
      <c r="J48" s="17">
        <v>5.23</v>
      </c>
    </row>
    <row r="49" spans="2:10" ht="57.75" customHeight="1" thickBot="1" x14ac:dyDescent="0.2">
      <c r="B49" s="18"/>
      <c r="C49" s="1141" t="s">
        <v>5</v>
      </c>
      <c r="D49" s="1141"/>
      <c r="E49" s="1142"/>
      <c r="F49" s="19">
        <v>5.05</v>
      </c>
      <c r="G49" s="20">
        <v>11.17</v>
      </c>
      <c r="H49" s="20">
        <v>1.43</v>
      </c>
      <c r="I49" s="20">
        <v>4.8600000000000003</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49" t="s">
        <v>523</v>
      </c>
      <c r="D34" s="1149"/>
      <c r="E34" s="1150"/>
      <c r="F34" s="32">
        <v>5.81</v>
      </c>
      <c r="G34" s="33">
        <v>9.06</v>
      </c>
      <c r="H34" s="33">
        <v>10.7</v>
      </c>
      <c r="I34" s="33">
        <v>10.55</v>
      </c>
      <c r="J34" s="34">
        <v>5.23</v>
      </c>
      <c r="K34" s="22"/>
      <c r="L34" s="22"/>
      <c r="M34" s="22"/>
      <c r="N34" s="22"/>
      <c r="O34" s="22"/>
      <c r="P34" s="22"/>
    </row>
    <row r="35" spans="1:16" ht="39" customHeight="1" x14ac:dyDescent="0.15">
      <c r="A35" s="22"/>
      <c r="B35" s="35"/>
      <c r="C35" s="1143" t="s">
        <v>524</v>
      </c>
      <c r="D35" s="1144"/>
      <c r="E35" s="1145"/>
      <c r="F35" s="36">
        <v>4.8</v>
      </c>
      <c r="G35" s="37">
        <v>4.51</v>
      </c>
      <c r="H35" s="37">
        <v>4.2</v>
      </c>
      <c r="I35" s="37">
        <v>3.69</v>
      </c>
      <c r="J35" s="38">
        <v>3.72</v>
      </c>
      <c r="K35" s="22"/>
      <c r="L35" s="22"/>
      <c r="M35" s="22"/>
      <c r="N35" s="22"/>
      <c r="O35" s="22"/>
      <c r="P35" s="22"/>
    </row>
    <row r="36" spans="1:16" ht="39" customHeight="1" x14ac:dyDescent="0.15">
      <c r="A36" s="22"/>
      <c r="B36" s="35"/>
      <c r="C36" s="1143" t="s">
        <v>525</v>
      </c>
      <c r="D36" s="1144"/>
      <c r="E36" s="1145"/>
      <c r="F36" s="36">
        <v>3.16</v>
      </c>
      <c r="G36" s="37">
        <v>1.86</v>
      </c>
      <c r="H36" s="37">
        <v>0.92</v>
      </c>
      <c r="I36" s="37">
        <v>1.32</v>
      </c>
      <c r="J36" s="38">
        <v>0.89</v>
      </c>
      <c r="K36" s="22"/>
      <c r="L36" s="22"/>
      <c r="M36" s="22"/>
      <c r="N36" s="22"/>
      <c r="O36" s="22"/>
      <c r="P36" s="22"/>
    </row>
    <row r="37" spans="1:16" ht="39" customHeight="1" x14ac:dyDescent="0.15">
      <c r="A37" s="22"/>
      <c r="B37" s="35"/>
      <c r="C37" s="1143" t="s">
        <v>526</v>
      </c>
      <c r="D37" s="1144"/>
      <c r="E37" s="1145"/>
      <c r="F37" s="36">
        <v>0.28000000000000003</v>
      </c>
      <c r="G37" s="37">
        <v>0.33</v>
      </c>
      <c r="H37" s="37">
        <v>0.24</v>
      </c>
      <c r="I37" s="37">
        <v>0.14000000000000001</v>
      </c>
      <c r="J37" s="38">
        <v>0.06</v>
      </c>
      <c r="K37" s="22"/>
      <c r="L37" s="22"/>
      <c r="M37" s="22"/>
      <c r="N37" s="22"/>
      <c r="O37" s="22"/>
      <c r="P37" s="22"/>
    </row>
    <row r="38" spans="1:16" ht="39" customHeight="1" x14ac:dyDescent="0.15">
      <c r="A38" s="22"/>
      <c r="B38" s="35"/>
      <c r="C38" s="1143" t="s">
        <v>527</v>
      </c>
      <c r="D38" s="1144"/>
      <c r="E38" s="1145"/>
      <c r="F38" s="36">
        <v>0.15</v>
      </c>
      <c r="G38" s="37">
        <v>0.08</v>
      </c>
      <c r="H38" s="37">
        <v>7.0000000000000007E-2</v>
      </c>
      <c r="I38" s="37">
        <v>0.05</v>
      </c>
      <c r="J38" s="38">
        <v>0.01</v>
      </c>
      <c r="K38" s="22"/>
      <c r="L38" s="22"/>
      <c r="M38" s="22"/>
      <c r="N38" s="22"/>
      <c r="O38" s="22"/>
      <c r="P38" s="22"/>
    </row>
    <row r="39" spans="1:16" ht="39" customHeight="1" x14ac:dyDescent="0.15">
      <c r="A39" s="22"/>
      <c r="B39" s="35"/>
      <c r="C39" s="1143" t="s">
        <v>528</v>
      </c>
      <c r="D39" s="1144"/>
      <c r="E39" s="1145"/>
      <c r="F39" s="36">
        <v>0.04</v>
      </c>
      <c r="G39" s="37">
        <v>0.01</v>
      </c>
      <c r="H39" s="37">
        <v>0</v>
      </c>
      <c r="I39" s="37">
        <v>7.0000000000000007E-2</v>
      </c>
      <c r="J39" s="38">
        <v>0</v>
      </c>
      <c r="K39" s="22"/>
      <c r="L39" s="22"/>
      <c r="M39" s="22"/>
      <c r="N39" s="22"/>
      <c r="O39" s="22"/>
      <c r="P39" s="22"/>
    </row>
    <row r="40" spans="1:16" ht="39" customHeight="1" x14ac:dyDescent="0.15">
      <c r="A40" s="22"/>
      <c r="B40" s="35"/>
      <c r="C40" s="1143" t="s">
        <v>529</v>
      </c>
      <c r="D40" s="1144"/>
      <c r="E40" s="1145"/>
      <c r="F40" s="36">
        <v>0</v>
      </c>
      <c r="G40" s="37">
        <v>0</v>
      </c>
      <c r="H40" s="37">
        <v>0</v>
      </c>
      <c r="I40" s="37">
        <v>0.01</v>
      </c>
      <c r="J40" s="38">
        <v>0</v>
      </c>
      <c r="K40" s="22"/>
      <c r="L40" s="22"/>
      <c r="M40" s="22"/>
      <c r="N40" s="22"/>
      <c r="O40" s="22"/>
      <c r="P40" s="22"/>
    </row>
    <row r="41" spans="1:16" ht="39" customHeight="1" x14ac:dyDescent="0.15">
      <c r="A41" s="22"/>
      <c r="B41" s="35"/>
      <c r="C41" s="1143" t="s">
        <v>530</v>
      </c>
      <c r="D41" s="1144"/>
      <c r="E41" s="1145"/>
      <c r="F41" s="36">
        <v>0.03</v>
      </c>
      <c r="G41" s="37">
        <v>0.02</v>
      </c>
      <c r="H41" s="37">
        <v>0.02</v>
      </c>
      <c r="I41" s="37">
        <v>0.02</v>
      </c>
      <c r="J41" s="38">
        <v>0</v>
      </c>
      <c r="K41" s="22"/>
      <c r="L41" s="22"/>
      <c r="M41" s="22"/>
      <c r="N41" s="22"/>
      <c r="O41" s="22"/>
      <c r="P41" s="22"/>
    </row>
    <row r="42" spans="1:16" ht="39" customHeight="1" x14ac:dyDescent="0.15">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x14ac:dyDescent="0.2">
      <c r="A43" s="22"/>
      <c r="B43" s="40"/>
      <c r="C43" s="1146" t="s">
        <v>532</v>
      </c>
      <c r="D43" s="1147"/>
      <c r="E43" s="1148"/>
      <c r="F43" s="41">
        <v>0.42</v>
      </c>
      <c r="G43" s="42">
        <v>0.01</v>
      </c>
      <c r="H43" s="42">
        <v>0.01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3390</v>
      </c>
      <c r="L45" s="60">
        <v>3382</v>
      </c>
      <c r="M45" s="60">
        <v>3464</v>
      </c>
      <c r="N45" s="60">
        <v>3245</v>
      </c>
      <c r="O45" s="61">
        <v>3091</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x14ac:dyDescent="0.15">
      <c r="A48" s="48"/>
      <c r="B48" s="1161"/>
      <c r="C48" s="1162"/>
      <c r="D48" s="62"/>
      <c r="E48" s="1153" t="s">
        <v>15</v>
      </c>
      <c r="F48" s="1153"/>
      <c r="G48" s="1153"/>
      <c r="H48" s="1153"/>
      <c r="I48" s="1153"/>
      <c r="J48" s="1154"/>
      <c r="K48" s="63">
        <v>725</v>
      </c>
      <c r="L48" s="64">
        <v>677</v>
      </c>
      <c r="M48" s="64">
        <v>798</v>
      </c>
      <c r="N48" s="64">
        <v>833</v>
      </c>
      <c r="O48" s="65">
        <v>869</v>
      </c>
      <c r="P48" s="48"/>
      <c r="Q48" s="48"/>
      <c r="R48" s="48"/>
      <c r="S48" s="48"/>
      <c r="T48" s="48"/>
      <c r="U48" s="48"/>
    </row>
    <row r="49" spans="1:21" ht="30.75" customHeight="1" x14ac:dyDescent="0.15">
      <c r="A49" s="48"/>
      <c r="B49" s="1161"/>
      <c r="C49" s="1162"/>
      <c r="D49" s="62"/>
      <c r="E49" s="1153" t="s">
        <v>16</v>
      </c>
      <c r="F49" s="1153"/>
      <c r="G49" s="1153"/>
      <c r="H49" s="1153"/>
      <c r="I49" s="1153"/>
      <c r="J49" s="1154"/>
      <c r="K49" s="63" t="s">
        <v>477</v>
      </c>
      <c r="L49" s="64" t="s">
        <v>477</v>
      </c>
      <c r="M49" s="64" t="s">
        <v>477</v>
      </c>
      <c r="N49" s="64" t="s">
        <v>477</v>
      </c>
      <c r="O49" s="65" t="s">
        <v>477</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477</v>
      </c>
      <c r="L50" s="64" t="s">
        <v>477</v>
      </c>
      <c r="M50" s="64" t="s">
        <v>477</v>
      </c>
      <c r="N50" s="64" t="s">
        <v>477</v>
      </c>
      <c r="O50" s="65" t="s">
        <v>477</v>
      </c>
      <c r="P50" s="48"/>
      <c r="Q50" s="48"/>
      <c r="R50" s="48"/>
      <c r="S50" s="48"/>
      <c r="T50" s="48"/>
      <c r="U50" s="48"/>
    </row>
    <row r="51" spans="1:21" ht="30.75" customHeight="1" x14ac:dyDescent="0.15">
      <c r="A51" s="48"/>
      <c r="B51" s="1163"/>
      <c r="C51" s="1164"/>
      <c r="D51" s="66"/>
      <c r="E51" s="1153" t="s">
        <v>18</v>
      </c>
      <c r="F51" s="1153"/>
      <c r="G51" s="1153"/>
      <c r="H51" s="1153"/>
      <c r="I51" s="1153"/>
      <c r="J51" s="1154"/>
      <c r="K51" s="63">
        <v>1</v>
      </c>
      <c r="L51" s="64">
        <v>1</v>
      </c>
      <c r="M51" s="64" t="s">
        <v>477</v>
      </c>
      <c r="N51" s="64">
        <v>0</v>
      </c>
      <c r="O51" s="65" t="s">
        <v>477</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2721</v>
      </c>
      <c r="L52" s="64">
        <v>2725</v>
      </c>
      <c r="M52" s="64">
        <v>2677</v>
      </c>
      <c r="N52" s="64">
        <v>2628</v>
      </c>
      <c r="O52" s="65">
        <v>2622</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1395</v>
      </c>
      <c r="L53" s="69">
        <v>1335</v>
      </c>
      <c r="M53" s="69">
        <v>1585</v>
      </c>
      <c r="N53" s="69">
        <v>1450</v>
      </c>
      <c r="O53" s="70">
        <v>1338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79" t="s">
        <v>24</v>
      </c>
      <c r="C41" s="1180"/>
      <c r="D41" s="81"/>
      <c r="E41" s="1181" t="s">
        <v>25</v>
      </c>
      <c r="F41" s="1181"/>
      <c r="G41" s="1181"/>
      <c r="H41" s="1182"/>
      <c r="I41" s="82">
        <v>29603</v>
      </c>
      <c r="J41" s="83">
        <v>28072</v>
      </c>
      <c r="K41" s="83">
        <v>26433</v>
      </c>
      <c r="L41" s="83">
        <v>25404</v>
      </c>
      <c r="M41" s="84">
        <v>24977</v>
      </c>
    </row>
    <row r="42" spans="2:13" ht="27.75" customHeight="1" x14ac:dyDescent="0.15">
      <c r="B42" s="1169"/>
      <c r="C42" s="1170"/>
      <c r="D42" s="85"/>
      <c r="E42" s="1173" t="s">
        <v>26</v>
      </c>
      <c r="F42" s="1173"/>
      <c r="G42" s="1173"/>
      <c r="H42" s="1174"/>
      <c r="I42" s="86" t="s">
        <v>477</v>
      </c>
      <c r="J42" s="87" t="s">
        <v>477</v>
      </c>
      <c r="K42" s="87" t="s">
        <v>477</v>
      </c>
      <c r="L42" s="87" t="s">
        <v>477</v>
      </c>
      <c r="M42" s="88" t="s">
        <v>477</v>
      </c>
    </row>
    <row r="43" spans="2:13" ht="27.75" customHeight="1" x14ac:dyDescent="0.15">
      <c r="B43" s="1169"/>
      <c r="C43" s="1170"/>
      <c r="D43" s="85"/>
      <c r="E43" s="1173" t="s">
        <v>27</v>
      </c>
      <c r="F43" s="1173"/>
      <c r="G43" s="1173"/>
      <c r="H43" s="1174"/>
      <c r="I43" s="86">
        <v>10028</v>
      </c>
      <c r="J43" s="87">
        <v>9621</v>
      </c>
      <c r="K43" s="87">
        <v>9223</v>
      </c>
      <c r="L43" s="87">
        <v>8794</v>
      </c>
      <c r="M43" s="88">
        <v>8759</v>
      </c>
    </row>
    <row r="44" spans="2:13" ht="27.75" customHeight="1" x14ac:dyDescent="0.15">
      <c r="B44" s="1169"/>
      <c r="C44" s="1170"/>
      <c r="D44" s="85"/>
      <c r="E44" s="1173" t="s">
        <v>28</v>
      </c>
      <c r="F44" s="1173"/>
      <c r="G44" s="1173"/>
      <c r="H44" s="1174"/>
      <c r="I44" s="86" t="s">
        <v>477</v>
      </c>
      <c r="J44" s="87" t="s">
        <v>477</v>
      </c>
      <c r="K44" s="87" t="s">
        <v>477</v>
      </c>
      <c r="L44" s="87" t="s">
        <v>477</v>
      </c>
      <c r="M44" s="88">
        <v>14</v>
      </c>
    </row>
    <row r="45" spans="2:13" ht="27.75" customHeight="1" x14ac:dyDescent="0.15">
      <c r="B45" s="1169"/>
      <c r="C45" s="1170"/>
      <c r="D45" s="85"/>
      <c r="E45" s="1173" t="s">
        <v>29</v>
      </c>
      <c r="F45" s="1173"/>
      <c r="G45" s="1173"/>
      <c r="H45" s="1174"/>
      <c r="I45" s="86">
        <v>4210</v>
      </c>
      <c r="J45" s="87">
        <v>4158</v>
      </c>
      <c r="K45" s="87">
        <v>3975</v>
      </c>
      <c r="L45" s="87">
        <v>4122</v>
      </c>
      <c r="M45" s="88">
        <v>3415</v>
      </c>
    </row>
    <row r="46" spans="2:13" ht="27.75" customHeight="1" x14ac:dyDescent="0.15">
      <c r="B46" s="1169"/>
      <c r="C46" s="1170"/>
      <c r="D46" s="85"/>
      <c r="E46" s="1173" t="s">
        <v>30</v>
      </c>
      <c r="F46" s="1173"/>
      <c r="G46" s="1173"/>
      <c r="H46" s="1174"/>
      <c r="I46" s="86">
        <v>2582</v>
      </c>
      <c r="J46" s="87">
        <v>2545</v>
      </c>
      <c r="K46" s="87">
        <v>2271</v>
      </c>
      <c r="L46" s="87">
        <v>2132</v>
      </c>
      <c r="M46" s="88">
        <v>2150</v>
      </c>
    </row>
    <row r="47" spans="2:13" ht="27.75" customHeight="1" x14ac:dyDescent="0.15">
      <c r="B47" s="1169"/>
      <c r="C47" s="1170"/>
      <c r="D47" s="85"/>
      <c r="E47" s="1173" t="s">
        <v>31</v>
      </c>
      <c r="F47" s="1173"/>
      <c r="G47" s="1173"/>
      <c r="H47" s="1174"/>
      <c r="I47" s="86" t="s">
        <v>477</v>
      </c>
      <c r="J47" s="87" t="s">
        <v>477</v>
      </c>
      <c r="K47" s="87" t="s">
        <v>477</v>
      </c>
      <c r="L47" s="87" t="s">
        <v>477</v>
      </c>
      <c r="M47" s="88" t="s">
        <v>477</v>
      </c>
    </row>
    <row r="48" spans="2:13" ht="27.75" customHeight="1" x14ac:dyDescent="0.15">
      <c r="B48" s="1171"/>
      <c r="C48" s="1172"/>
      <c r="D48" s="85"/>
      <c r="E48" s="1173" t="s">
        <v>32</v>
      </c>
      <c r="F48" s="1173"/>
      <c r="G48" s="1173"/>
      <c r="H48" s="1174"/>
      <c r="I48" s="86" t="s">
        <v>477</v>
      </c>
      <c r="J48" s="87" t="s">
        <v>477</v>
      </c>
      <c r="K48" s="87" t="s">
        <v>477</v>
      </c>
      <c r="L48" s="87" t="s">
        <v>477</v>
      </c>
      <c r="M48" s="88" t="s">
        <v>477</v>
      </c>
    </row>
    <row r="49" spans="2:13" ht="27.75" customHeight="1" x14ac:dyDescent="0.15">
      <c r="B49" s="1167" t="s">
        <v>33</v>
      </c>
      <c r="C49" s="1168"/>
      <c r="D49" s="89"/>
      <c r="E49" s="1173" t="s">
        <v>34</v>
      </c>
      <c r="F49" s="1173"/>
      <c r="G49" s="1173"/>
      <c r="H49" s="1174"/>
      <c r="I49" s="86">
        <v>1125</v>
      </c>
      <c r="J49" s="87">
        <v>1948</v>
      </c>
      <c r="K49" s="87">
        <v>1993</v>
      </c>
      <c r="L49" s="87">
        <v>2669</v>
      </c>
      <c r="M49" s="88">
        <v>3528</v>
      </c>
    </row>
    <row r="50" spans="2:13" ht="27.75" customHeight="1" x14ac:dyDescent="0.15">
      <c r="B50" s="1169"/>
      <c r="C50" s="1170"/>
      <c r="D50" s="85"/>
      <c r="E50" s="1173" t="s">
        <v>35</v>
      </c>
      <c r="F50" s="1173"/>
      <c r="G50" s="1173"/>
      <c r="H50" s="1174"/>
      <c r="I50" s="86">
        <v>3532</v>
      </c>
      <c r="J50" s="87">
        <v>3437</v>
      </c>
      <c r="K50" s="87">
        <v>3218</v>
      </c>
      <c r="L50" s="87">
        <v>3347</v>
      </c>
      <c r="M50" s="88">
        <v>1453</v>
      </c>
    </row>
    <row r="51" spans="2:13" ht="27.75" customHeight="1" x14ac:dyDescent="0.15">
      <c r="B51" s="1171"/>
      <c r="C51" s="1172"/>
      <c r="D51" s="85"/>
      <c r="E51" s="1173" t="s">
        <v>36</v>
      </c>
      <c r="F51" s="1173"/>
      <c r="G51" s="1173"/>
      <c r="H51" s="1174"/>
      <c r="I51" s="86">
        <v>24199</v>
      </c>
      <c r="J51" s="87">
        <v>23627</v>
      </c>
      <c r="K51" s="87">
        <v>22528</v>
      </c>
      <c r="L51" s="87">
        <v>22354</v>
      </c>
      <c r="M51" s="88">
        <v>22321</v>
      </c>
    </row>
    <row r="52" spans="2:13" ht="27.75" customHeight="1" thickBot="1" x14ac:dyDescent="0.2">
      <c r="B52" s="1175" t="s">
        <v>37</v>
      </c>
      <c r="C52" s="1176"/>
      <c r="D52" s="90"/>
      <c r="E52" s="1177" t="s">
        <v>38</v>
      </c>
      <c r="F52" s="1177"/>
      <c r="G52" s="1177"/>
      <c r="H52" s="1178"/>
      <c r="I52" s="91">
        <v>17567</v>
      </c>
      <c r="J52" s="92">
        <v>15385</v>
      </c>
      <c r="K52" s="92">
        <v>14164</v>
      </c>
      <c r="L52" s="92">
        <v>12082</v>
      </c>
      <c r="M52" s="93">
        <v>12012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43883</v>
      </c>
      <c r="E3" s="116"/>
      <c r="F3" s="117">
        <v>76282</v>
      </c>
      <c r="G3" s="118"/>
      <c r="H3" s="119"/>
    </row>
    <row r="4" spans="1:8" x14ac:dyDescent="0.15">
      <c r="A4" s="120"/>
      <c r="B4" s="121"/>
      <c r="C4" s="122"/>
      <c r="D4" s="123">
        <v>34720</v>
      </c>
      <c r="E4" s="124"/>
      <c r="F4" s="125">
        <v>41092</v>
      </c>
      <c r="G4" s="126"/>
      <c r="H4" s="127"/>
    </row>
    <row r="5" spans="1:8" x14ac:dyDescent="0.15">
      <c r="A5" s="108" t="s">
        <v>511</v>
      </c>
      <c r="B5" s="113"/>
      <c r="C5" s="114"/>
      <c r="D5" s="115">
        <v>60042</v>
      </c>
      <c r="E5" s="116"/>
      <c r="F5" s="117">
        <v>78670</v>
      </c>
      <c r="G5" s="118"/>
      <c r="H5" s="119"/>
    </row>
    <row r="6" spans="1:8" x14ac:dyDescent="0.15">
      <c r="A6" s="120"/>
      <c r="B6" s="121"/>
      <c r="C6" s="122"/>
      <c r="D6" s="123">
        <v>39454</v>
      </c>
      <c r="E6" s="124"/>
      <c r="F6" s="125">
        <v>38094</v>
      </c>
      <c r="G6" s="126"/>
      <c r="H6" s="127"/>
    </row>
    <row r="7" spans="1:8" x14ac:dyDescent="0.15">
      <c r="A7" s="108" t="s">
        <v>512</v>
      </c>
      <c r="B7" s="113"/>
      <c r="C7" s="114"/>
      <c r="D7" s="115">
        <v>49498</v>
      </c>
      <c r="E7" s="116"/>
      <c r="F7" s="117">
        <v>67201</v>
      </c>
      <c r="G7" s="118"/>
      <c r="H7" s="119"/>
    </row>
    <row r="8" spans="1:8" x14ac:dyDescent="0.15">
      <c r="A8" s="120"/>
      <c r="B8" s="121"/>
      <c r="C8" s="122"/>
      <c r="D8" s="123">
        <v>39314</v>
      </c>
      <c r="E8" s="124"/>
      <c r="F8" s="125">
        <v>35210</v>
      </c>
      <c r="G8" s="126"/>
      <c r="H8" s="127"/>
    </row>
    <row r="9" spans="1:8" x14ac:dyDescent="0.15">
      <c r="A9" s="108" t="s">
        <v>513</v>
      </c>
      <c r="B9" s="113"/>
      <c r="C9" s="114"/>
      <c r="D9" s="115">
        <v>61580</v>
      </c>
      <c r="E9" s="116"/>
      <c r="F9" s="117">
        <v>75709</v>
      </c>
      <c r="G9" s="118"/>
      <c r="H9" s="119"/>
    </row>
    <row r="10" spans="1:8" x14ac:dyDescent="0.15">
      <c r="A10" s="120"/>
      <c r="B10" s="121"/>
      <c r="C10" s="122"/>
      <c r="D10" s="123">
        <v>38900</v>
      </c>
      <c r="E10" s="124"/>
      <c r="F10" s="125">
        <v>35212</v>
      </c>
      <c r="G10" s="126"/>
      <c r="H10" s="127"/>
    </row>
    <row r="11" spans="1:8" x14ac:dyDescent="0.15">
      <c r="A11" s="108" t="s">
        <v>514</v>
      </c>
      <c r="B11" s="113"/>
      <c r="C11" s="114"/>
      <c r="D11" s="115">
        <v>76193</v>
      </c>
      <c r="E11" s="116"/>
      <c r="F11" s="117">
        <v>90961</v>
      </c>
      <c r="G11" s="118"/>
      <c r="H11" s="119"/>
    </row>
    <row r="12" spans="1:8" x14ac:dyDescent="0.15">
      <c r="A12" s="120"/>
      <c r="B12" s="121"/>
      <c r="C12" s="128"/>
      <c r="D12" s="123">
        <v>51321</v>
      </c>
      <c r="E12" s="124"/>
      <c r="F12" s="125">
        <v>37720</v>
      </c>
      <c r="G12" s="126"/>
      <c r="H12" s="127"/>
    </row>
    <row r="13" spans="1:8" x14ac:dyDescent="0.15">
      <c r="A13" s="108"/>
      <c r="B13" s="113"/>
      <c r="C13" s="129"/>
      <c r="D13" s="130">
        <v>58239</v>
      </c>
      <c r="E13" s="131"/>
      <c r="F13" s="132">
        <v>77765</v>
      </c>
      <c r="G13" s="133"/>
      <c r="H13" s="119"/>
    </row>
    <row r="14" spans="1:8" x14ac:dyDescent="0.15">
      <c r="A14" s="120"/>
      <c r="B14" s="121"/>
      <c r="C14" s="122"/>
      <c r="D14" s="123">
        <v>40742</v>
      </c>
      <c r="E14" s="124"/>
      <c r="F14" s="125">
        <v>37466</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5.86</v>
      </c>
      <c r="C19" s="134">
        <f>ROUND(VALUE(SUBSTITUTE(実質収支比率等に係る経年分析!G$48,"▲","-")),2)</f>
        <v>9.08</v>
      </c>
      <c r="D19" s="134">
        <f>ROUND(VALUE(SUBSTITUTE(実質収支比率等に係る経年分析!H$48,"▲","-")),2)</f>
        <v>10.71</v>
      </c>
      <c r="E19" s="134">
        <f>ROUND(VALUE(SUBSTITUTE(実質収支比率等に係る経年分析!I$48,"▲","-")),2)</f>
        <v>10.62</v>
      </c>
      <c r="F19" s="134">
        <f>ROUND(VALUE(SUBSTITUTE(実質収支比率等に係る経年分析!J$48,"▲","-")),2)</f>
        <v>5.23</v>
      </c>
    </row>
    <row r="20" spans="1:11" x14ac:dyDescent="0.15">
      <c r="A20" s="134" t="s">
        <v>43</v>
      </c>
      <c r="B20" s="134">
        <f>ROUND(VALUE(SUBSTITUTE(実質収支比率等に係る経年分析!F$47,"▲","-")),2)</f>
        <v>5.66</v>
      </c>
      <c r="C20" s="134">
        <f>ROUND(VALUE(SUBSTITUTE(実質収支比率等に係る経年分析!G$47,"▲","-")),2)</f>
        <v>10.74</v>
      </c>
      <c r="D20" s="134">
        <f>ROUND(VALUE(SUBSTITUTE(実質収支比率等に係る経年分析!H$47,"▲","-")),2)</f>
        <v>11.1</v>
      </c>
      <c r="E20" s="134">
        <f>ROUND(VALUE(SUBSTITUTE(実質収支比率等に係る経年分析!I$47,"▲","-")),2)</f>
        <v>15.49</v>
      </c>
      <c r="F20" s="134">
        <f>ROUND(VALUE(SUBSTITUTE(実質収支比率等に係る経年分析!J$47,"▲","-")),2)</f>
        <v>20.69</v>
      </c>
    </row>
    <row r="21" spans="1:11" x14ac:dyDescent="0.15">
      <c r="A21" s="134" t="s">
        <v>44</v>
      </c>
      <c r="B21" s="134">
        <f>IF(ISNUMBER(VALUE(SUBSTITUTE(実質収支比率等に係る経年分析!F$49,"▲","-"))),ROUND(VALUE(SUBSTITUTE(実質収支比率等に係る経年分析!F$49,"▲","-")),2),NA())</f>
        <v>5.05</v>
      </c>
      <c r="C21" s="134">
        <f>IF(ISNUMBER(VALUE(SUBSTITUTE(実質収支比率等に係る経年分析!G$49,"▲","-"))),ROUND(VALUE(SUBSTITUTE(実質収支比率等に係る経年分析!G$49,"▲","-")),2),NA())</f>
        <v>11.17</v>
      </c>
      <c r="D21" s="134">
        <f>IF(ISNUMBER(VALUE(SUBSTITUTE(実質収支比率等に係る経年分析!H$49,"▲","-"))),ROUND(VALUE(SUBSTITUTE(実質収支比率等に係る経年分析!H$49,"▲","-")),2),NA())</f>
        <v>1.43</v>
      </c>
      <c r="E21" s="134">
        <f>IF(ISNUMBER(VALUE(SUBSTITUTE(実質収支比率等に係る経年分析!I$49,"▲","-"))),ROUND(VALUE(SUBSTITUTE(実質収支比率等に係る経年分析!I$49,"▲","-")),2),NA())</f>
        <v>4.8600000000000003</v>
      </c>
      <c r="F21" s="134">
        <f>IF(ISNUMBER(VALUE(SUBSTITUTE(実質収支比率等に係る経年分析!J$49,"▲","-"))),ROUND(VALUE(SUBSTITUTE(実質収支比率等に係る経年分析!J$49,"▲","-")),2),NA())</f>
        <v>-3.9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墓地事業特別会計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大塔診療所特別会計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5.23</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2721</v>
      </c>
      <c r="E42" s="136"/>
      <c r="F42" s="136"/>
      <c r="G42" s="136">
        <f>'実質公債費比率（分子）の構造'!L$52</f>
        <v>2725</v>
      </c>
      <c r="H42" s="136"/>
      <c r="I42" s="136"/>
      <c r="J42" s="136">
        <f>'実質公債費比率（分子）の構造'!M$52</f>
        <v>2677</v>
      </c>
      <c r="K42" s="136"/>
      <c r="L42" s="136"/>
      <c r="M42" s="136">
        <f>'実質公債費比率（分子）の構造'!N$52</f>
        <v>2628</v>
      </c>
      <c r="N42" s="136"/>
      <c r="O42" s="136"/>
      <c r="P42" s="136">
        <f>'実質公債費比率（分子）の構造'!O$52</f>
        <v>2622</v>
      </c>
    </row>
    <row r="43" spans="1:16" x14ac:dyDescent="0.15">
      <c r="A43" s="136" t="s">
        <v>52</v>
      </c>
      <c r="B43" s="136">
        <f>'実質公債費比率（分子）の構造'!K$51</f>
        <v>1</v>
      </c>
      <c r="C43" s="136"/>
      <c r="D43" s="136"/>
      <c r="E43" s="136">
        <f>'実質公債費比率（分子）の構造'!L$51</f>
        <v>1</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725</v>
      </c>
      <c r="C46" s="136"/>
      <c r="D46" s="136"/>
      <c r="E46" s="136">
        <f>'実質公債費比率（分子）の構造'!L$48</f>
        <v>677</v>
      </c>
      <c r="F46" s="136"/>
      <c r="G46" s="136"/>
      <c r="H46" s="136">
        <f>'実質公債費比率（分子）の構造'!M$48</f>
        <v>798</v>
      </c>
      <c r="I46" s="136"/>
      <c r="J46" s="136"/>
      <c r="K46" s="136">
        <f>'実質公債費比率（分子）の構造'!N$48</f>
        <v>833</v>
      </c>
      <c r="L46" s="136"/>
      <c r="M46" s="136"/>
      <c r="N46" s="136">
        <f>'実質公債費比率（分子）の構造'!O$48</f>
        <v>869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3390</v>
      </c>
      <c r="C49" s="136"/>
      <c r="D49" s="136"/>
      <c r="E49" s="136">
        <f>'実質公債費比率（分子）の構造'!L$45</f>
        <v>3382</v>
      </c>
      <c r="F49" s="136"/>
      <c r="G49" s="136"/>
      <c r="H49" s="136">
        <f>'実質公債費比率（分子）の構造'!M$45</f>
        <v>3464</v>
      </c>
      <c r="I49" s="136"/>
      <c r="J49" s="136"/>
      <c r="K49" s="136">
        <f>'実質公債費比率（分子）の構造'!N$45</f>
        <v>3245</v>
      </c>
      <c r="L49" s="136"/>
      <c r="M49" s="136"/>
      <c r="N49" s="136">
        <f>'実質公債費比率（分子）の構造'!O$45</f>
        <v>3091</v>
      </c>
      <c r="O49" s="136"/>
      <c r="P49" s="136"/>
    </row>
    <row r="50" spans="1:16" x14ac:dyDescent="0.15">
      <c r="A50" s="136" t="s">
        <v>59</v>
      </c>
      <c r="B50" s="136" t="e">
        <f>NA()</f>
        <v>#N/A</v>
      </c>
      <c r="C50" s="136">
        <f>IF(ISNUMBER('実質公債費比率（分子）の構造'!K$53),'実質公債費比率（分子）の構造'!K$53,NA())</f>
        <v>1395</v>
      </c>
      <c r="D50" s="136" t="e">
        <f>NA()</f>
        <v>#N/A</v>
      </c>
      <c r="E50" s="136" t="e">
        <f>NA()</f>
        <v>#N/A</v>
      </c>
      <c r="F50" s="136">
        <f>IF(ISNUMBER('実質公債費比率（分子）の構造'!L$53),'実質公債費比率（分子）の構造'!L$53,NA())</f>
        <v>1335</v>
      </c>
      <c r="G50" s="136" t="e">
        <f>NA()</f>
        <v>#N/A</v>
      </c>
      <c r="H50" s="136" t="e">
        <f>NA()</f>
        <v>#N/A</v>
      </c>
      <c r="I50" s="136">
        <f>IF(ISNUMBER('実質公債費比率（分子）の構造'!M$53),'実質公債費比率（分子）の構造'!M$53,NA())</f>
        <v>1585</v>
      </c>
      <c r="J50" s="136" t="e">
        <f>NA()</f>
        <v>#N/A</v>
      </c>
      <c r="K50" s="136" t="e">
        <f>NA()</f>
        <v>#N/A</v>
      </c>
      <c r="L50" s="136">
        <f>IF(ISNUMBER('実質公債費比率（分子）の構造'!N$53),'実質公債費比率（分子）の構造'!N$53,NA())</f>
        <v>1450</v>
      </c>
      <c r="M50" s="136" t="e">
        <f>NA()</f>
        <v>#N/A</v>
      </c>
      <c r="N50" s="136" t="e">
        <f>NA()</f>
        <v>#N/A</v>
      </c>
      <c r="O50" s="136">
        <f>IF(ISNUMBER('実質公債費比率（分子）の構造'!O$53),'実質公債費比率（分子）の構造'!O$53,NA())</f>
        <v>1338</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24199</v>
      </c>
      <c r="E56" s="135"/>
      <c r="F56" s="135"/>
      <c r="G56" s="135">
        <f>'将来負担比率（分子）の構造'!J$51</f>
        <v>23627</v>
      </c>
      <c r="H56" s="135"/>
      <c r="I56" s="135"/>
      <c r="J56" s="135">
        <f>'将来負担比率（分子）の構造'!K$51</f>
        <v>22528</v>
      </c>
      <c r="K56" s="135"/>
      <c r="L56" s="135"/>
      <c r="M56" s="135">
        <f>'将来負担比率（分子）の構造'!L$51</f>
        <v>22354</v>
      </c>
      <c r="N56" s="135"/>
      <c r="O56" s="135"/>
      <c r="P56" s="135">
        <f>'将来負担比率（分子）の構造'!M$51</f>
        <v>22321</v>
      </c>
    </row>
    <row r="57" spans="1:16" x14ac:dyDescent="0.15">
      <c r="A57" s="135" t="s">
        <v>35</v>
      </c>
      <c r="B57" s="135"/>
      <c r="C57" s="135"/>
      <c r="D57" s="135">
        <f>'将来負担比率（分子）の構造'!I$50</f>
        <v>3532</v>
      </c>
      <c r="E57" s="135"/>
      <c r="F57" s="135"/>
      <c r="G57" s="135">
        <f>'将来負担比率（分子）の構造'!J$50</f>
        <v>3437</v>
      </c>
      <c r="H57" s="135"/>
      <c r="I57" s="135"/>
      <c r="J57" s="135">
        <f>'将来負担比率（分子）の構造'!K$50</f>
        <v>3218</v>
      </c>
      <c r="K57" s="135"/>
      <c r="L57" s="135"/>
      <c r="M57" s="135">
        <f>'将来負担比率（分子）の構造'!L$50</f>
        <v>3347</v>
      </c>
      <c r="N57" s="135"/>
      <c r="O57" s="135"/>
      <c r="P57" s="135">
        <f>'将来負担比率（分子）の構造'!M$50</f>
        <v>1453</v>
      </c>
    </row>
    <row r="58" spans="1:16" x14ac:dyDescent="0.15">
      <c r="A58" s="135" t="s">
        <v>34</v>
      </c>
      <c r="B58" s="135"/>
      <c r="C58" s="135"/>
      <c r="D58" s="135">
        <f>'将来負担比率（分子）の構造'!I$49</f>
        <v>1125</v>
      </c>
      <c r="E58" s="135"/>
      <c r="F58" s="135"/>
      <c r="G58" s="135">
        <f>'将来負担比率（分子）の構造'!J$49</f>
        <v>1948</v>
      </c>
      <c r="H58" s="135"/>
      <c r="I58" s="135"/>
      <c r="J58" s="135">
        <f>'将来負担比率（分子）の構造'!K$49</f>
        <v>1993</v>
      </c>
      <c r="K58" s="135"/>
      <c r="L58" s="135"/>
      <c r="M58" s="135">
        <f>'将来負担比率（分子）の構造'!L$49</f>
        <v>2669</v>
      </c>
      <c r="N58" s="135"/>
      <c r="O58" s="135"/>
      <c r="P58" s="135">
        <f>'将来負担比率（分子）の構造'!M$49</f>
        <v>3528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2582</v>
      </c>
      <c r="C61" s="135"/>
      <c r="D61" s="135"/>
      <c r="E61" s="135">
        <f>'将来負担比率（分子）の構造'!J$46</f>
        <v>2545</v>
      </c>
      <c r="F61" s="135"/>
      <c r="G61" s="135"/>
      <c r="H61" s="135">
        <f>'将来負担比率（分子）の構造'!K$46</f>
        <v>2271</v>
      </c>
      <c r="I61" s="135"/>
      <c r="J61" s="135"/>
      <c r="K61" s="135">
        <f>'将来負担比率（分子）の構造'!L$46</f>
        <v>2132</v>
      </c>
      <c r="L61" s="135"/>
      <c r="M61" s="135"/>
      <c r="N61" s="135">
        <f>'将来負担比率（分子）の構造'!M$46</f>
        <v>2150</v>
      </c>
      <c r="O61" s="135"/>
      <c r="P61" s="135"/>
    </row>
    <row r="62" spans="1:16" x14ac:dyDescent="0.15">
      <c r="A62" s="135" t="s">
        <v>29</v>
      </c>
      <c r="B62" s="135">
        <f>'将来負担比率（分子）の構造'!I$45</f>
        <v>4210</v>
      </c>
      <c r="C62" s="135"/>
      <c r="D62" s="135"/>
      <c r="E62" s="135">
        <f>'将来負担比率（分子）の構造'!J$45</f>
        <v>4158</v>
      </c>
      <c r="F62" s="135"/>
      <c r="G62" s="135"/>
      <c r="H62" s="135">
        <f>'将来負担比率（分子）の構造'!K$45</f>
        <v>3975</v>
      </c>
      <c r="I62" s="135"/>
      <c r="J62" s="135"/>
      <c r="K62" s="135">
        <f>'将来負担比率（分子）の構造'!L$45</f>
        <v>4122</v>
      </c>
      <c r="L62" s="135"/>
      <c r="M62" s="135"/>
      <c r="N62" s="135">
        <f>'将来負担比率（分子）の構造'!M$45</f>
        <v>3415</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14</v>
      </c>
      <c r="O63" s="135"/>
      <c r="P63" s="135"/>
    </row>
    <row r="64" spans="1:16" x14ac:dyDescent="0.15">
      <c r="A64" s="135" t="s">
        <v>27</v>
      </c>
      <c r="B64" s="135">
        <f>'将来負担比率（分子）の構造'!I$43</f>
        <v>10028</v>
      </c>
      <c r="C64" s="135"/>
      <c r="D64" s="135"/>
      <c r="E64" s="135">
        <f>'将来負担比率（分子）の構造'!J$43</f>
        <v>9621</v>
      </c>
      <c r="F64" s="135"/>
      <c r="G64" s="135"/>
      <c r="H64" s="135">
        <f>'将来負担比率（分子）の構造'!K$43</f>
        <v>9223</v>
      </c>
      <c r="I64" s="135"/>
      <c r="J64" s="135"/>
      <c r="K64" s="135">
        <f>'将来負担比率（分子）の構造'!L$43</f>
        <v>8794</v>
      </c>
      <c r="L64" s="135"/>
      <c r="M64" s="135"/>
      <c r="N64" s="135">
        <f>'将来負担比率（分子）の構造'!M$43</f>
        <v>8759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29603</v>
      </c>
      <c r="C66" s="135"/>
      <c r="D66" s="135"/>
      <c r="E66" s="135">
        <f>'将来負担比率（分子）の構造'!J$41</f>
        <v>28072</v>
      </c>
      <c r="F66" s="135"/>
      <c r="G66" s="135"/>
      <c r="H66" s="135">
        <f>'将来負担比率（分子）の構造'!K$41</f>
        <v>26433</v>
      </c>
      <c r="I66" s="135"/>
      <c r="J66" s="135"/>
      <c r="K66" s="135">
        <f>'将来負担比率（分子）の構造'!L$41</f>
        <v>25404</v>
      </c>
      <c r="L66" s="135"/>
      <c r="M66" s="135"/>
      <c r="N66" s="135">
        <f>'将来負担比率（分子）の構造'!M$41</f>
        <v>24977</v>
      </c>
      <c r="O66" s="135"/>
      <c r="P66" s="135"/>
    </row>
    <row r="67" spans="1:16" x14ac:dyDescent="0.15">
      <c r="A67" s="135" t="s">
        <v>63</v>
      </c>
      <c r="B67" s="135" t="e">
        <f>NA()</f>
        <v>#N/A</v>
      </c>
      <c r="C67" s="135">
        <f>IF(ISNUMBER('将来負担比率（分子）の構造'!I$52), IF('将来負担比率（分子）の構造'!I$52 &lt; 0, 0, '将来負担比率（分子）の構造'!I$52), NA())</f>
        <v>17567</v>
      </c>
      <c r="D67" s="135" t="e">
        <f>NA()</f>
        <v>#N/A</v>
      </c>
      <c r="E67" s="135" t="e">
        <f>NA()</f>
        <v>#N/A</v>
      </c>
      <c r="F67" s="135">
        <f>IF(ISNUMBER('将来負担比率（分子）の構造'!J$52), IF('将来負担比率（分子）の構造'!J$52 &lt; 0, 0, '将来負担比率（分子）の構造'!J$52), NA())</f>
        <v>15385</v>
      </c>
      <c r="G67" s="135" t="e">
        <f>NA()</f>
        <v>#N/A</v>
      </c>
      <c r="H67" s="135" t="e">
        <f>NA()</f>
        <v>#N/A</v>
      </c>
      <c r="I67" s="135">
        <f>IF(ISNUMBER('将来負担比率（分子）の構造'!K$52), IF('将来負担比率（分子）の構造'!K$52 &lt; 0, 0, '将来負担比率（分子）の構造'!K$52), NA())</f>
        <v>14164</v>
      </c>
      <c r="J67" s="135" t="e">
        <f>NA()</f>
        <v>#N/A</v>
      </c>
      <c r="K67" s="135" t="e">
        <f>NA()</f>
        <v>#N/A</v>
      </c>
      <c r="L67" s="135">
        <f>IF(ISNUMBER('将来負担比率（分子）の構造'!L$52), IF('将来負担比率（分子）の構造'!L$52 &lt; 0, 0, '将来負担比率（分子）の構造'!L$52), NA())</f>
        <v>12082</v>
      </c>
      <c r="M67" s="135" t="e">
        <f>NA()</f>
        <v>#N/A</v>
      </c>
      <c r="N67" s="135" t="e">
        <f>NA()</f>
        <v>#N/A</v>
      </c>
      <c r="O67" s="135">
        <f>IF(ISNUMBER('将来負担比率（分子）の構造'!M$52), IF('将来負担比率（分子）の構造'!M$52 &lt; 0, 0, '将来負担比率（分子）の構造'!M$52), NA())</f>
        <v>12012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五條市役所</cp:lastModifiedBy>
  <cp:lastPrinted>2015-04-27T08:25:07Z</cp:lastPrinted>
  <dcterms:created xsi:type="dcterms:W3CDTF">2015-02-17T07:17:32Z</dcterms:created>
  <dcterms:modified xsi:type="dcterms:W3CDTF">2015-04-27T08:30:30Z</dcterms:modified>
  <cp:category/>
</cp:coreProperties>
</file>