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02.in.city.gojo.nara.jp\022財政係\◆020常用ファイル\(30)決算関係\財政状況資料集\31年度\県回答\"/>
    </mc:Choice>
  </mc:AlternateContent>
  <bookViews>
    <workbookView xWindow="0" yWindow="0" windowWidth="15360" windowHeight="7635" tabRatio="870" activeTab="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<sst xmlns="http://schemas.openxmlformats.org/spreadsheetml/2006/main" count="1076" uniqueCount="614">
  <si>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</si>
  <si>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</si>
  <si>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</si>
  <si>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</si>
  <si>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</si>
  <si>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</si>
  <si>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</si>
  <si>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</si>
  <si>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</si>
  <si>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</si>
  <si>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</si>
  <si>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</si>
  <si>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</si>
  <si>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</si>
  <si>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</si>
  <si>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</si>
  <si>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</si>
  <si>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</si>
  <si>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</si>
  <si>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</si>
  <si>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</si>
  <si>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</si>
  <si>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</si>
  <si>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</si>
  <si>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</si>
  <si>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</si>
  <si>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</si>
  <si>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</si>
  <si>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</si>
  <si>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</si>
  <si>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</si>
  <si>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</si>
  <si>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</si>
  <si>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</si>
  <si>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</si>
  <si>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</si>
  <si>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</si>
  <si>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</si>
  <si>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</si>
  <si>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</si>
  <si>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</si>
  <si>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</si>
  <si>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</si>
  <si>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</si>
  <si>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</si>
  <si>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</si>
  <si>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</si>
  <si>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</si>
  <si>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</si>
  <si>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</si>
  <si>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</si>
  <si>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</si>
  <si>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</si>
  <si>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</si>
  <si>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</si>
  <si>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</si>
  <si>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</si>
  <si>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</si>
  <si>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</si>
  <si>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</si>
  <si>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</si>
  <si>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</si>
  <si>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</si>
  <si>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</si>
  <si>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</si>
  <si>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</si>
  <si>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</si>
  <si>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</si>
  <si>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</si>
  <si>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</si>
  <si>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</si>
  <si>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</si>
  <si>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</si>
  <si>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</si>
  <si>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</si>
  <si>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</si>
  <si>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</si>
  <si>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</si>
  <si>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</si>
  <si>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</si>
  <si>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</si>
  <si>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</si>
  <si>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</si>
  <si>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</si>
  <si>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</si>
  <si>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</si>
  <si>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</si>
  <si>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</si>
  <si>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</si>
  <si>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</si>
  <si>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</si>
  <si>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</si>
  <si>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</si>
  <si>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</si>
  <si>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</si>
  <si>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</si>
  <si>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</si>
  <si>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</si>
  <si>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</si>
  <si>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</si>
  <si>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</si>
  <si>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</si>
  <si>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</si>
  <si>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</si>
  <si>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</si>
  <si>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</si>
  <si>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</si>
  <si>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</si>
  <si>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</si>
  <si>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</si>
  <si>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</si>
  <si>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</si>
  <si>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</si>
  <si>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</si>
  <si>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</si>
  <si>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</si>
  <si>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</si>
  <si>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</si>
  <si>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</si>
  <si>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</si>
  <si>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</si>
  <si>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</si>
  <si>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</si>
  <si>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</si>
  <si>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</si>
  <si>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</si>
  <si>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</si>
  <si>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</si>
  <si>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</si>
  <si>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</si>
  <si>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</si>
  <si>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</si>
  <si>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</si>
  <si>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</si>
  <si>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</si>
  <si>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</si>
  <si>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</si>
  <si>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</si>
  <si>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</si>
  <si>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</si>
  <si>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</si>
  <si>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</si>
  <si>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</si>
  <si>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</si>
  <si>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</si>
  <si>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</si>
  <si>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</si>
  <si>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</si>
  <si>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</si>
  <si>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</si>
  <si>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</si>
  <si>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</si>
  <si>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</si>
  <si>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</si>
  <si>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</si>
  <si>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</si>
  <si>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</si>
  <si>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</si>
  <si>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</si>
  <si>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</si>
  <si>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</si>
  <si>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</si>
  <si>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</si>
  <si>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</si>
  <si>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</si>
  <si>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</si>
  <si>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</si>
  <si>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</si>
  <si>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</si>
  <si>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</si>
  <si>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</si>
  <si>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</si>
  <si>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</si>
  <si>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</si>
  <si>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</si>
  <si>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</si>
  <si>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</si>
  <si>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</si>
  <si>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</si>
  <si>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</si>
  <si>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</si>
  <si>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</si>
  <si>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</si>
  <si>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</si>
  <si>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</si>
  <si>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</si>
  <si>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</si>
  <si>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</si>
  <si>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</si>
  <si>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</si>
  <si>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</si>
  <si>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</si>
  <si>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</si>
  <si>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</si>
  <si>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</si>
  <si>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</si>
  <si>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</si>
  <si>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</si>
  <si>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</si>
  <si>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</si>
  <si>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</si>
  <si>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</si>
  <si>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</si>
  <si>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</si>
  <si>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</si>
  <si>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</si>
  <si>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</si>
  <si>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</si>
  <si>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</si>
  <si>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</si>
  <si>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</si>
  <si>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奈良県五條市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</si>
  <si>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</si>
  <si>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</si>
  <si>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</si>
  <si>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</si>
  <si>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</si>
  <si>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</si>
  <si>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</si>
  <si>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</si>
  <si>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</si>
  <si>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</si>
  <si>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</si>
  <si>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</si>
  <si>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</si>
  <si>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</si>
  <si>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</si>
  <si>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</si>
  <si>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</si>
  <si>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</si>
  <si>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</si>
  <si>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</si>
  <si>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</si>
  <si>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</si>
  <si>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</si>
  <si>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</si>
  <si>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</si>
  <si>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</si>
  <si>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</si>
  <si>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</si>
  <si>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</si>
  <si>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</si>
  <si>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</si>
  <si>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</si>
  <si>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</si>
  <si>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</si>
  <si>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</si>
  <si>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</si>
  <si>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</si>
  <si>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</si>
  <si>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</si>
  <si>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</si>
  <si>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</si>
  <si>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</si>
  <si>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</si>
  <si>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</si>
  <si>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</si>
  <si>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</si>
  <si>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</si>
  <si>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</si>
  <si>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</si>
  <si>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</si>
  <si>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</si>
  <si>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</si>
  <si>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</si>
  <si>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</si>
  <si>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</si>
  <si>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</si>
  <si>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</si>
  <si>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</si>
  <si>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</si>
  <si>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</si>
  <si>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</si>
  <si>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</si>
  <si>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</si>
  <si>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</si>
  <si>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</si>
  <si>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</si>
  <si>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</si>
  <si>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</si>
  <si>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</si>
  <si>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</si>
  <si>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</si>
  <si>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</si>
  <si>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</si>
  <si>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</si>
  <si>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</si>
  <si>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</si>
  <si>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</si>
  <si>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</si>
  <si>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</si>
  <si>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</si>
  <si>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</si>
  <si>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</si>
  <si>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</si>
  <si>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</si>
  <si>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</si>
  <si>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</si>
  <si>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</si>
  <si>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</si>
  <si>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</si>
  <si>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</si>
  <si>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</si>
  <si>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</si>
  <si>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</si>
  <si>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</si>
  <si>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</si>
  <si>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</si>
  <si>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</si>
  <si>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</si>
  <si>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</si>
  <si>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</si>
  <si>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</si>
  <si>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</si>
  <si>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</si>
  <si>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</si>
  <si>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</si>
  <si>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</si>
  <si>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</si>
  <si>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</si>
  <si>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</si>
  <si>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</si>
  <si>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</si>
  <si>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</si>
  <si>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</si>
  <si>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</si>
  <si>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</si>
  <si>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</si>
  <si>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</si>
  <si>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</si>
  <si>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</si>
  <si>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</si>
  <si>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</si>
  <si>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</si>
  <si>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</si>
  <si>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</si>
  <si>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</si>
  <si>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</si>
  <si>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</si>
  <si>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</si>
  <si>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</si>
  <si>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</si>
  <si>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</si>
  <si>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</si>
  <si>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</si>
  <si>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</si>
  <si>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</si>
  <si>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</si>
  <si>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</si>
  <si>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</si>
  <si>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</si>
  <si>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</si>
  <si>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</si>
  <si>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</si>
  <si>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</si>
  <si>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</si>
  <si>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</si>
  <si>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</si>
  <si>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</si>
  <si>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</si>
  <si>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</si>
  <si>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</si>
  <si>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</si>
  <si>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</si>
  <si>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</si>
  <si>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奈良県五條市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</si>
  <si>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</si>
  <si>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</si>
  <si>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</si>
  <si>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</si>
  <si>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</si>
  <si>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</si>
  <si>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</si>
  <si>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</si>
  <si>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</si>
  <si>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</si>
  <si>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</si>
  <si>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</si>
  <si>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</si>
  <si>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</si>
  <si>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</si>
  <si>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</si>
  <si>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</si>
  <si>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</si>
  <si>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</si>
  <si>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</si>
  <si>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大塔診療所特別会計</t>
    <phoneticPr fontId="5"/>
  </si>
  <si>
    <t>-</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</si>
  <si>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</si>
  <si>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</si>
  <si>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</si>
  <si>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</si>
  <si>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</si>
  <si>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</si>
  <si>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</si>
  <si>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</si>
  <si>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</si>
  <si>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</si>
  <si>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</si>
  <si>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</si>
  <si>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</si>
  <si>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</si>
  <si>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</si>
  <si>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</si>
  <si>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</si>
  <si>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</si>
  <si>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</si>
  <si>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</si>
  <si>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</si>
  <si>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</si>
  <si>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</si>
  <si>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</si>
  <si>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</si>
  <si>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</si>
  <si>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</si>
  <si>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</si>
  <si>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</si>
  <si>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</si>
  <si>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</si>
  <si>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</si>
  <si>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</si>
  <si>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</si>
  <si>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</si>
  <si>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</si>
  <si>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</si>
  <si>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</si>
  <si>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</si>
  <si>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</si>
  <si>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</si>
  <si>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</si>
  <si>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</si>
  <si>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</si>
  <si>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</si>
  <si>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</si>
  <si>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</si>
  <si>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</si>
  <si>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</si>
  <si>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</si>
  <si>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</si>
  <si>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</si>
  <si>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</si>
  <si>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</si>
  <si>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</si>
  <si>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</si>
  <si>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</si>
  <si>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</si>
  <si>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</si>
  <si>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</si>
  <si>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</si>
  <si>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</si>
  <si>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</si>
  <si>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</si>
  <si>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</si>
  <si>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</si>
  <si>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</si>
  <si>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</si>
  <si>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</si>
  <si>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</si>
  <si>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</si>
  <si>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</si>
  <si>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</si>
  <si>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</si>
  <si>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</si>
  <si>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</si>
  <si>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</si>
  <si>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</si>
  <si>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</si>
  <si>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</si>
  <si>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</si>
  <si>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</si>
  <si>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</si>
  <si>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</si>
  <si>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</si>
  <si>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</si>
  <si>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</si>
  <si>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</si>
  <si>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</si>
  <si>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</si>
  <si>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</si>
  <si>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</si>
  <si>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</si>
  <si>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</si>
  <si>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</si>
  <si>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</si>
  <si>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</si>
  <si>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</si>
  <si>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</si>
  <si>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</si>
  <si>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</si>
  <si>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</si>
  <si>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</si>
  <si>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</si>
  <si>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</si>
  <si>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</si>
  <si>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</si>
  <si>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</si>
  <si>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</si>
  <si>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</si>
  <si>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</si>
  <si>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</si>
  <si>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</si>
  <si>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</si>
  <si>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</si>
  <si>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</si>
  <si>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</si>
  <si>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</si>
  <si>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</si>
  <si>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</si>
  <si>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</si>
  <si>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</si>
  <si>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</si>
  <si>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</si>
  <si>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</si>
  <si>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</si>
  <si>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</si>
  <si>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</si>
  <si>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</si>
  <si>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</si>
  <si>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</si>
  <si>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</si>
  <si>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</si>
  <si>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</si>
  <si>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</si>
  <si>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</si>
  <si>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</si>
  <si>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</si>
  <si>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</si>
  <si>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</si>
  <si>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</si>
  <si>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</si>
  <si>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</si>
  <si>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</si>
  <si>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</si>
  <si>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</si>
  <si>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</si>
  <si>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</si>
  <si>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</si>
  <si>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</si>
  <si>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</si>
  <si>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</si>
  <si>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</si>
  <si>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</si>
  <si>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</si>
  <si>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</si>
  <si>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</si>
  <si>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</si>
  <si>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</si>
  <si>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</si>
  <si>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</si>
  <si>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</si>
  <si>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</si>
  <si>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</si>
  <si>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</si>
  <si>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</si>
  <si>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</si>
  <si>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</si>
  <si>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</si>
  <si>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</si>
  <si>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</si>
  <si>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</si>
  <si>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</si>
  <si>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</si>
  <si>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</si>
  <si>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</si>
  <si>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</si>
  <si>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</si>
  <si>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</si>
  <si>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</si>
  <si>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</si>
  <si>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</si>
  <si>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</si>
  <si>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2.03</t>
  </si>
  <si>
    <t>▲ 2.45</t>
  </si>
  <si>
    <t>▲ 11.81</t>
  </si>
  <si>
    <t>▲ 2.42</t>
  </si>
  <si>
    <t>水道事業会計</t>
  </si>
  <si>
    <t>一般会計</t>
  </si>
  <si>
    <t>介護保険特別会計</t>
  </si>
  <si>
    <t>国民健康保険特別会計</t>
  </si>
  <si>
    <t>下水道事業会計</t>
  </si>
  <si>
    <t>後期高齢者医療特別会計</t>
  </si>
  <si>
    <t>大塔診療所特別会計</t>
  </si>
  <si>
    <t>墓地事業特別会計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</si>
  <si>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</si>
  <si>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</si>
  <si>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</si>
  <si>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</si>
  <si>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</si>
  <si>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</si>
  <si>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</si>
  <si>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</si>
  <si>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</si>
  <si>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</si>
  <si>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</si>
  <si>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奈良県市町村総合事務組合</t>
  </si>
  <si>
    <t>奈良広域水質検査センター組合</t>
  </si>
  <si>
    <t>奈良県住宅新築資金等貸付金回収管理組合</t>
  </si>
  <si>
    <t>奈良県後期高齢者医療広域連合</t>
  </si>
  <si>
    <t>やまと広域環境衛生事務組合</t>
  </si>
  <si>
    <t>南和広域医療組合</t>
  </si>
  <si>
    <t>奈良県広域消防組合</t>
  </si>
  <si>
    <t>-</t>
    <phoneticPr fontId="2"/>
  </si>
  <si>
    <t>大塔ふるさとセンター</t>
  </si>
  <si>
    <t>五條市土地開発公社</t>
  </si>
  <si>
    <t>○</t>
  </si>
  <si>
    <t>-</t>
    <phoneticPr fontId="2"/>
  </si>
  <si>
    <t>-</t>
    <phoneticPr fontId="2"/>
  </si>
  <si>
    <t>-</t>
    <phoneticPr fontId="2"/>
  </si>
  <si>
    <t>-</t>
    <phoneticPr fontId="2"/>
  </si>
  <si>
    <t>地域振興基金</t>
    <phoneticPr fontId="5"/>
  </si>
  <si>
    <t>公共施設整備基金</t>
    <phoneticPr fontId="5"/>
  </si>
  <si>
    <t>職員退職手当基金</t>
    <phoneticPr fontId="5"/>
  </si>
  <si>
    <t>ふるさと五條市応援基金</t>
    <phoneticPr fontId="5"/>
  </si>
  <si>
    <t>文化財保存基金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</si>
</sst>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A157-4B61-918C-E503F2FD3E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94828</c:v>
                </c:pt>
                <c:pt idx="1">
                  <c:v>94333</c:v>
                </c:pt>
                <c:pt idx="2">
                  <c:v>62239</c:v>
                </c:pt>
                <c:pt idx="3">
                  <c:v>89228</c:v>
                </c:pt>
                <c:pt idx="4">
                  <c:v>153871</c:v>
                </c:pt>
              </c:numCache>
            </c:numRef>
          </c:val>
          <c:smooth val="0"/>
          <c:extLst>
            <c:ext xmlns:c16="http://schemas.microsoft.com/office/drawing/2014/chart" uri="{C3380CC4-5D6E-409C-BE32-E72D297353CC}">
              <c16:uniqueId val="{00000001-A157-4B61-918C-E503F2FD3E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5.45</c:v>
                </c:pt>
                <c:pt idx="1">
                  <c:v>3.55</c:v>
                </c:pt>
                <c:pt idx="2">
                  <c:v>1.1499999999999999</c:v>
                </c:pt>
                <c:pt idx="3">
                  <c:v>2.81</c:v>
                </c:pt>
                <c:pt idx="4">
                  <c:v>1.87</c:v>
                </c:pt>
              </c:numCache>
            </c:numRef>
          </c:val>
          <c:extLst>
            <c:ext xmlns:c16="http://schemas.microsoft.com/office/drawing/2014/chart" uri="{C3380CC4-5D6E-409C-BE32-E72D297353CC}">
              <c16:uniqueId val="{00000000-EC6D-49E1-B9F0-3856371F52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22.9</c:v>
                </c:pt>
                <c:pt idx="1">
                  <c:v>27.15</c:v>
                </c:pt>
                <c:pt idx="2">
                  <c:v>27.61</c:v>
                </c:pt>
                <c:pt idx="3">
                  <c:v>13.95</c:v>
                </c:pt>
                <c:pt idx="4">
                  <c:v>12.57</c:v>
                </c:pt>
              </c:numCache>
            </c:numRef>
          </c:val>
          <c:extLst>
            <c:ext xmlns:c16="http://schemas.microsoft.com/office/drawing/2014/chart" uri="{C3380CC4-5D6E-409C-BE32-E72D297353CC}">
              <c16:uniqueId val="{00000001-EC6D-49E1-B9F0-3856371F52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2.72</c:v>
                </c:pt>
                <c:pt idx="1">
                  <c:v>-2.0299999999999998</c:v>
                </c:pt>
                <c:pt idx="2">
                  <c:v>-2.4500000000000002</c:v>
                </c:pt>
                <c:pt idx="3">
                  <c:v>-11.81</c:v>
                </c:pt>
                <c:pt idx="4">
                  <c:v>-2.42</c:v>
                </c:pt>
              </c:numCache>
            </c:numRef>
          </c:val>
          <c:smooth val="0"/>
          <c:extLst>
            <c:ext xmlns:c16="http://schemas.microsoft.com/office/drawing/2014/chart" uri="{C3380CC4-5D6E-409C-BE32-E72D297353CC}">
              <c16:uniqueId val="{00000002-EC6D-49E1-B9F0-3856371F52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0.11</c:v>
                </c:pt>
                <c:pt idx="4">
                  <c:v>#N/A</c:v>
                </c:pt>
                <c:pt idx="5">
                  <c:v>0</c:v>
                </c:pt>
                <c:pt idx="6">
                  <c:v>#N/A</c:v>
                </c:pt>
                <c:pt idx="7">
                  <c:v>0.24</c:v>
                </c:pt>
                <c:pt idx="8">
                  <c:v>#N/A</c:v>
                </c:pt>
                <c:pt idx="9">
                  <c:v>0</c:v>
                </c:pt>
              </c:numCache>
            </c:numRef>
          </c:val>
          <c:extLst>
            <c:ext xmlns:c16="http://schemas.microsoft.com/office/drawing/2014/chart" uri="{C3380CC4-5D6E-409C-BE32-E72D297353CC}">
              <c16:uniqueId val="{00000000-9BA8-4EF9-AFD7-1A6BC944F8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A8-4EF9-AFD7-1A6BC944F874}"/>
            </c:ext>
          </c:extLst>
        </c:ser>
        <c:ser>
          <c:idx val="2"/>
          <c:order val="2"/>
          <c:tx>
            <c:strRef>
              <c:f>データシート!$A$29</c:f>
              <c:strCache>
                <c:ptCount val="1"/>
                <c:pt idx="0">
                  <c:v>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BA8-4EF9-AFD7-1A6BC944F874}"/>
            </c:ext>
          </c:extLst>
        </c:ser>
        <c:ser>
          <c:idx val="3"/>
          <c:order val="3"/>
          <c:tx>
            <c:strRef>
              <c:f>データシート!$A$30</c:f>
              <c:strCache>
                <c:ptCount val="1"/>
                <c:pt idx="0">
                  <c:v>大塔診療所特別会計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BA8-4EF9-AFD7-1A6BC944F87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BA8-4EF9-AFD7-1A6BC944F874}"/>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c:v>
                </c:pt>
              </c:numCache>
            </c:numRef>
          </c:val>
          <c:extLst>
            <c:ext xmlns:c16="http://schemas.microsoft.com/office/drawing/2014/chart" uri="{C3380CC4-5D6E-409C-BE32-E72D297353CC}">
              <c16:uniqueId val="{00000005-9BA8-4EF9-AFD7-1A6BC944F87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0.78</c:v>
                </c:pt>
                <c:pt idx="2">
                  <c:v>#N/A</c:v>
                </c:pt>
                <c:pt idx="3">
                  <c:v>1.03</c:v>
                </c:pt>
                <c:pt idx="4">
                  <c:v>#N/A</c:v>
                </c:pt>
                <c:pt idx="5">
                  <c:v>1.46</c:v>
                </c:pt>
                <c:pt idx="6">
                  <c:v>#N/A</c:v>
                </c:pt>
                <c:pt idx="7">
                  <c:v>0.04</c:v>
                </c:pt>
                <c:pt idx="8">
                  <c:v>#N/A</c:v>
                </c:pt>
                <c:pt idx="9">
                  <c:v>0.22</c:v>
                </c:pt>
              </c:numCache>
            </c:numRef>
          </c:val>
          <c:extLst>
            <c:ext xmlns:c16="http://schemas.microsoft.com/office/drawing/2014/chart" uri="{C3380CC4-5D6E-409C-BE32-E72D297353CC}">
              <c16:uniqueId val="{00000006-9BA8-4EF9-AFD7-1A6BC944F87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0.43</c:v>
                </c:pt>
                <c:pt idx="2">
                  <c:v>#N/A</c:v>
                </c:pt>
                <c:pt idx="3">
                  <c:v>0.51</c:v>
                </c:pt>
                <c:pt idx="4">
                  <c:v>#N/A</c:v>
                </c:pt>
                <c:pt idx="5">
                  <c:v>0.55000000000000004</c:v>
                </c:pt>
                <c:pt idx="6">
                  <c:v>#N/A</c:v>
                </c:pt>
                <c:pt idx="7">
                  <c:v>0.62</c:v>
                </c:pt>
                <c:pt idx="8">
                  <c:v>#N/A</c:v>
                </c:pt>
                <c:pt idx="9">
                  <c:v>0.52</c:v>
                </c:pt>
              </c:numCache>
            </c:numRef>
          </c:val>
          <c:extLst>
            <c:ext xmlns:c16="http://schemas.microsoft.com/office/drawing/2014/chart" uri="{C3380CC4-5D6E-409C-BE32-E72D297353CC}">
              <c16:uniqueId val="{00000007-9BA8-4EF9-AFD7-1A6BC944F87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5.44</c:v>
                </c:pt>
                <c:pt idx="2">
                  <c:v>#N/A</c:v>
                </c:pt>
                <c:pt idx="3">
                  <c:v>3.54</c:v>
                </c:pt>
                <c:pt idx="4">
                  <c:v>#N/A</c:v>
                </c:pt>
                <c:pt idx="5">
                  <c:v>1.1499999999999999</c:v>
                </c:pt>
                <c:pt idx="6">
                  <c:v>#N/A</c:v>
                </c:pt>
                <c:pt idx="7">
                  <c:v>2.81</c:v>
                </c:pt>
                <c:pt idx="8">
                  <c:v>#N/A</c:v>
                </c:pt>
                <c:pt idx="9">
                  <c:v>1.86</c:v>
                </c:pt>
              </c:numCache>
            </c:numRef>
          </c:val>
          <c:extLst>
            <c:ext xmlns:c16="http://schemas.microsoft.com/office/drawing/2014/chart" uri="{C3380CC4-5D6E-409C-BE32-E72D297353CC}">
              <c16:uniqueId val="{00000008-9BA8-4EF9-AFD7-1A6BC944F87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4.1100000000000003</c:v>
                </c:pt>
                <c:pt idx="2">
                  <c:v>#N/A</c:v>
                </c:pt>
                <c:pt idx="3">
                  <c:v>4.25</c:v>
                </c:pt>
                <c:pt idx="4">
                  <c:v>#N/A</c:v>
                </c:pt>
                <c:pt idx="5">
                  <c:v>2.92</c:v>
                </c:pt>
                <c:pt idx="6">
                  <c:v>#N/A</c:v>
                </c:pt>
                <c:pt idx="7">
                  <c:v>2.75</c:v>
                </c:pt>
                <c:pt idx="8">
                  <c:v>#N/A</c:v>
                </c:pt>
                <c:pt idx="9">
                  <c:v>4.91</c:v>
                </c:pt>
              </c:numCache>
            </c:numRef>
          </c:val>
          <c:extLst>
            <c:ext xmlns:c16="http://schemas.microsoft.com/office/drawing/2014/chart" uri="{C3380CC4-5D6E-409C-BE32-E72D297353CC}">
              <c16:uniqueId val="{00000009-9BA8-4EF9-AFD7-1A6BC944F8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2560</c:v>
                </c:pt>
                <c:pt idx="5">
                  <c:v>2598</c:v>
                </c:pt>
                <c:pt idx="8">
                  <c:v>2671</c:v>
                </c:pt>
                <c:pt idx="11">
                  <c:v>2783</c:v>
                </c:pt>
                <c:pt idx="14">
                  <c:v>2695</c:v>
                </c:pt>
              </c:numCache>
            </c:numRef>
          </c:val>
          <c:extLst>
            <c:ext xmlns:c16="http://schemas.microsoft.com/office/drawing/2014/chart" uri="{C3380CC4-5D6E-409C-BE32-E72D297353CC}">
              <c16:uniqueId val="{00000000-E9AF-4C7D-8EDE-D395016D73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AF-4C7D-8EDE-D395016D73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9AF-4C7D-8EDE-D395016D73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22</c:v>
                </c:pt>
                <c:pt idx="6">
                  <c:v>137</c:v>
                </c:pt>
                <c:pt idx="9">
                  <c:v>186</c:v>
                </c:pt>
                <c:pt idx="12">
                  <c:v>193</c:v>
                </c:pt>
              </c:numCache>
            </c:numRef>
          </c:val>
          <c:extLst>
            <c:ext xmlns:c16="http://schemas.microsoft.com/office/drawing/2014/chart" uri="{C3380CC4-5D6E-409C-BE32-E72D297353CC}">
              <c16:uniqueId val="{00000003-E9AF-4C7D-8EDE-D395016D73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832</c:v>
                </c:pt>
                <c:pt idx="3">
                  <c:v>836</c:v>
                </c:pt>
                <c:pt idx="6">
                  <c:v>876</c:v>
                </c:pt>
                <c:pt idx="9">
                  <c:v>905</c:v>
                </c:pt>
                <c:pt idx="12">
                  <c:v>745</c:v>
                </c:pt>
              </c:numCache>
            </c:numRef>
          </c:val>
          <c:extLst>
            <c:ext xmlns:c16="http://schemas.microsoft.com/office/drawing/2014/chart" uri="{C3380CC4-5D6E-409C-BE32-E72D297353CC}">
              <c16:uniqueId val="{00000004-E9AF-4C7D-8EDE-D395016D73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AF-4C7D-8EDE-D395016D73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AF-4C7D-8EDE-D395016D73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2837</c:v>
                </c:pt>
                <c:pt idx="3">
                  <c:v>2945</c:v>
                </c:pt>
                <c:pt idx="6">
                  <c:v>2965</c:v>
                </c:pt>
                <c:pt idx="9">
                  <c:v>2980</c:v>
                </c:pt>
                <c:pt idx="12">
                  <c:v>2878</c:v>
                </c:pt>
              </c:numCache>
            </c:numRef>
          </c:val>
          <c:extLst>
            <c:ext xmlns:c16="http://schemas.microsoft.com/office/drawing/2014/chart" uri="{C3380CC4-5D6E-409C-BE32-E72D297353CC}">
              <c16:uniqueId val="{00000007-E9AF-4C7D-8EDE-D395016D73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1111</c:v>
                </c:pt>
                <c:pt idx="2">
                  <c:v>#N/A</c:v>
                </c:pt>
                <c:pt idx="3">
                  <c:v>#N/A</c:v>
                </c:pt>
                <c:pt idx="4">
                  <c:v>1205</c:v>
                </c:pt>
                <c:pt idx="5">
                  <c:v>#N/A</c:v>
                </c:pt>
                <c:pt idx="6">
                  <c:v>#N/A</c:v>
                </c:pt>
                <c:pt idx="7">
                  <c:v>1307</c:v>
                </c:pt>
                <c:pt idx="8">
                  <c:v>#N/A</c:v>
                </c:pt>
                <c:pt idx="9">
                  <c:v>#N/A</c:v>
                </c:pt>
                <c:pt idx="10">
                  <c:v>1288</c:v>
                </c:pt>
                <c:pt idx="11">
                  <c:v>#N/A</c:v>
                </c:pt>
                <c:pt idx="12">
                  <c:v>#N/A</c:v>
                </c:pt>
                <c:pt idx="13">
                  <c:v>1121</c:v>
                </c:pt>
                <c:pt idx="14">
                  <c:v>#N/A</c:v>
                </c:pt>
              </c:numCache>
            </c:numRef>
          </c:val>
          <c:smooth val="0"/>
          <c:extLst>
            <c:ext xmlns:c16="http://schemas.microsoft.com/office/drawing/2014/chart" uri="{C3380CC4-5D6E-409C-BE32-E72D297353CC}">
              <c16:uniqueId val="{00000008-E9AF-4C7D-8EDE-D395016D73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23082</c:v>
                </c:pt>
                <c:pt idx="5">
                  <c:v>23764</c:v>
                </c:pt>
                <c:pt idx="8">
                  <c:v>23810</c:v>
                </c:pt>
                <c:pt idx="11">
                  <c:v>23539</c:v>
                </c:pt>
                <c:pt idx="14">
                  <c:v>24460</c:v>
                </c:pt>
              </c:numCache>
            </c:numRef>
          </c:val>
          <c:extLst>
            <c:ext xmlns:c16="http://schemas.microsoft.com/office/drawing/2014/chart" uri="{C3380CC4-5D6E-409C-BE32-E72D297353CC}">
              <c16:uniqueId val="{00000000-B113-4DC1-8A8A-8494B61C43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1847</c:v>
                </c:pt>
                <c:pt idx="5">
                  <c:v>2112</c:v>
                </c:pt>
                <c:pt idx="8">
                  <c:v>2062</c:v>
                </c:pt>
                <c:pt idx="11">
                  <c:v>1807</c:v>
                </c:pt>
                <c:pt idx="14">
                  <c:v>1698</c:v>
                </c:pt>
              </c:numCache>
            </c:numRef>
          </c:val>
          <c:extLst>
            <c:ext xmlns:c16="http://schemas.microsoft.com/office/drawing/2014/chart" uri="{C3380CC4-5D6E-409C-BE32-E72D297353CC}">
              <c16:uniqueId val="{00000001-B113-4DC1-8A8A-8494B61C43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3572</c:v>
                </c:pt>
                <c:pt idx="5">
                  <c:v>3836</c:v>
                </c:pt>
                <c:pt idx="8">
                  <c:v>3960</c:v>
                </c:pt>
                <c:pt idx="11">
                  <c:v>3356</c:v>
                </c:pt>
                <c:pt idx="14">
                  <c:v>2982</c:v>
                </c:pt>
              </c:numCache>
            </c:numRef>
          </c:val>
          <c:extLst>
            <c:ext xmlns:c16="http://schemas.microsoft.com/office/drawing/2014/chart" uri="{C3380CC4-5D6E-409C-BE32-E72D297353CC}">
              <c16:uniqueId val="{00000002-B113-4DC1-8A8A-8494B61C43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13-4DC1-8A8A-8494B61C43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13-4DC1-8A8A-8494B61C43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2000</c:v>
                </c:pt>
                <c:pt idx="3">
                  <c:v>1994</c:v>
                </c:pt>
                <c:pt idx="6">
                  <c:v>2008</c:v>
                </c:pt>
                <c:pt idx="9">
                  <c:v>1840</c:v>
                </c:pt>
                <c:pt idx="12">
                  <c:v>1751</c:v>
                </c:pt>
              </c:numCache>
            </c:numRef>
          </c:val>
          <c:extLst>
            <c:ext xmlns:c16="http://schemas.microsoft.com/office/drawing/2014/chart" uri="{C3380CC4-5D6E-409C-BE32-E72D297353CC}">
              <c16:uniqueId val="{00000005-B113-4DC1-8A8A-8494B61C43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2883</c:v>
                </c:pt>
                <c:pt idx="3">
                  <c:v>2796</c:v>
                </c:pt>
                <c:pt idx="6">
                  <c:v>2672</c:v>
                </c:pt>
                <c:pt idx="9">
                  <c:v>2715</c:v>
                </c:pt>
                <c:pt idx="12">
                  <c:v>2343</c:v>
                </c:pt>
              </c:numCache>
            </c:numRef>
          </c:val>
          <c:extLst>
            <c:ext xmlns:c16="http://schemas.microsoft.com/office/drawing/2014/chart" uri="{C3380CC4-5D6E-409C-BE32-E72D297353CC}">
              <c16:uniqueId val="{00000006-B113-4DC1-8A8A-8494B61C43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1091</c:v>
                </c:pt>
                <c:pt idx="3">
                  <c:v>1943</c:v>
                </c:pt>
                <c:pt idx="6">
                  <c:v>1973</c:v>
                </c:pt>
                <c:pt idx="9">
                  <c:v>1718</c:v>
                </c:pt>
                <c:pt idx="12">
                  <c:v>1533</c:v>
                </c:pt>
              </c:numCache>
            </c:numRef>
          </c:val>
          <c:extLst>
            <c:ext xmlns:c16="http://schemas.microsoft.com/office/drawing/2014/chart" uri="{C3380CC4-5D6E-409C-BE32-E72D297353CC}">
              <c16:uniqueId val="{00000007-B113-4DC1-8A8A-8494B61C43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7724</c:v>
                </c:pt>
                <c:pt idx="3">
                  <c:v>7150</c:v>
                </c:pt>
                <c:pt idx="6">
                  <c:v>6473</c:v>
                </c:pt>
                <c:pt idx="9">
                  <c:v>6275</c:v>
                </c:pt>
                <c:pt idx="12">
                  <c:v>5927</c:v>
                </c:pt>
              </c:numCache>
            </c:numRef>
          </c:val>
          <c:extLst>
            <c:ext xmlns:c16="http://schemas.microsoft.com/office/drawing/2014/chart" uri="{C3380CC4-5D6E-409C-BE32-E72D297353CC}">
              <c16:uniqueId val="{00000008-B113-4DC1-8A8A-8494B61C43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113-4DC1-8A8A-8494B61C43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25250</c:v>
                </c:pt>
                <c:pt idx="3">
                  <c:v>26440</c:v>
                </c:pt>
                <c:pt idx="6">
                  <c:v>26525</c:v>
                </c:pt>
                <c:pt idx="9">
                  <c:v>26255</c:v>
                </c:pt>
                <c:pt idx="12">
                  <c:v>27713</c:v>
                </c:pt>
              </c:numCache>
            </c:numRef>
          </c:val>
          <c:extLst>
            <c:ext xmlns:c16="http://schemas.microsoft.com/office/drawing/2014/chart" uri="{C3380CC4-5D6E-409C-BE32-E72D297353CC}">
              <c16:uniqueId val="{0000000A-B113-4DC1-8A8A-8494B61C43B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10447</c:v>
                </c:pt>
                <c:pt idx="2">
                  <c:v>#N/A</c:v>
                </c:pt>
                <c:pt idx="3">
                  <c:v>#N/A</c:v>
                </c:pt>
                <c:pt idx="4">
                  <c:v>10613</c:v>
                </c:pt>
                <c:pt idx="5">
                  <c:v>#N/A</c:v>
                </c:pt>
                <c:pt idx="6">
                  <c:v>#N/A</c:v>
                </c:pt>
                <c:pt idx="7">
                  <c:v>9818</c:v>
                </c:pt>
                <c:pt idx="8">
                  <c:v>#N/A</c:v>
                </c:pt>
                <c:pt idx="9">
                  <c:v>#N/A</c:v>
                </c:pt>
                <c:pt idx="10">
                  <c:v>10101</c:v>
                </c:pt>
                <c:pt idx="11">
                  <c:v>#N/A</c:v>
                </c:pt>
                <c:pt idx="12">
                  <c:v>#N/A</c:v>
                </c:pt>
                <c:pt idx="13">
                  <c:v>10126</c:v>
                </c:pt>
                <c:pt idx="14">
                  <c:v>#N/A</c:v>
                </c:pt>
              </c:numCache>
            </c:numRef>
          </c:val>
          <c:smooth val="0"/>
          <c:extLst>
            <c:ext xmlns:c16="http://schemas.microsoft.com/office/drawing/2014/chart" uri="{C3380CC4-5D6E-409C-BE32-E72D297353CC}">
              <c16:uniqueId val="{0000000B-B113-4DC1-8A8A-8494B61C43B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2947</c:v>
                </c:pt>
                <c:pt idx="1">
                  <c:v>1499</c:v>
                </c:pt>
                <c:pt idx="2">
                  <c:v>1343</c:v>
                </c:pt>
              </c:numCache>
            </c:numRef>
          </c:val>
          <c:extLst>
            <c:ext xmlns:c16="http://schemas.microsoft.com/office/drawing/2014/chart" uri="{C3380CC4-5D6E-409C-BE32-E72D297353CC}">
              <c16:uniqueId val="{00000000-0E8C-4C21-9F96-12B311F018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297</c:v>
                </c:pt>
                <c:pt idx="1">
                  <c:v>932</c:v>
                </c:pt>
                <c:pt idx="2">
                  <c:v>802</c:v>
                </c:pt>
              </c:numCache>
            </c:numRef>
          </c:val>
          <c:extLst>
            <c:ext xmlns:c16="http://schemas.microsoft.com/office/drawing/2014/chart" uri="{C3380CC4-5D6E-409C-BE32-E72D297353CC}">
              <c16:uniqueId val="{00000001-0E8C-4C21-9F96-12B311F018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2427</c:v>
                </c:pt>
                <c:pt idx="1">
                  <c:v>2562</c:v>
                </c:pt>
                <c:pt idx="2">
                  <c:v>2501</c:v>
                </c:pt>
              </c:numCache>
            </c:numRef>
          </c:val>
          <c:extLst>
            <c:ext xmlns:c16="http://schemas.microsoft.com/office/drawing/2014/chart" uri="{C3380CC4-5D6E-409C-BE32-E72D297353CC}">
              <c16:uniqueId val="{00000002-0E8C-4C21-9F96-12B311F018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全体の公共事業の継続的な縮小により市債の新規発行を抑制するとともに、市債発行にあたっては交付税算入割合の大きい事業債の活用に努めてきた。その結果、元利償還金等の額及び実質公債費比率の分子の額は徐々に減少してきていたものの、平成２８年度以降の実質公債費率は上昇する結果となった。これ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年度に消防庁舎建設事業や防災行政無線整備事業等、平成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年度に南和広域医療体制整備にかかる医療機器整備事業等、平成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総合体育館整備事業、広域塵芥処理施設整備事業等にかかる元金償還が開始になったことによる増加である。今後において新庁舎建設事業等の大規模事業が控えていることから、一般会計、企業会計ともに緊急度・優先度等の的確な把握に基づく事業の選択と計画的実施の徹底等による起債に大きく頼ることのない財政運営と、有利な事業債の活用等により、実質的な公債費の削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特別会計ともに普通建設事業の縮小などにより市債の新規発行を抑制し、市債残高の縮減に努めてきた。また、職員定数の適正化により、職員数の削減を図り、土地開発公社については、経営健全化計画に基づき公社の負債の縮減に努めた結果として、将来負担額、将来負担比率ともに減少し続けていたが平成２８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以降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において、南和広域医療企業団の病院整備事業、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やまと広域環境衛生事務組合における広域塵芥処理施設建設事業等における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広域行政への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市債発行額の増加に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加え、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平成３０年度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ごみ中継施設整備事業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、令和元年度の老人福祉施設整備事業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等の影響を受け地方債残高は結果的に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転じ、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加えて基金取崩により基金残高が減少したこと等を受け将来負担率は増加となった。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いても、新庁舎建設事業等の大規模な施設整備事業の実施が複数予定されているが、後世への負担を少しでも軽減するよう、新規事業等の厳しい選択と計画的な事業実施等による市債新規発行の抑制及び交付税算入率の高い市債の活用、職員定数の適正化、土地開発公社の健全化を継続して行い、将来負担の縮減・抑制、財政の健全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奈良県五條市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３０年度において基金の在り方について整理を行った結果として、今後予定されている新庁舎整備事業等の公共施設整備に伴う一般財源確保に備えるため、またそれらの整備に伴う公債費償還財源の確保のため、財政調整基金から公共施設整備基金に２億円、減債基金に６億円の積替えを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、普通交付税の合併算定替による特例措置の縮減及び景気動向による市民税等の変動により、財政調整基金を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．５億円、公債費に対して減債基金を１．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億円、疾病予防対策等として保健・医療支援基金を０．５億円、ふるさと納税寄付金充当分としてふるさと五條市応援基金を０．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等基金全体で４．３億円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を取り崩した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一方でふるさと寄付金等を０．８億円を積立たため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億円の減少となった。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新庁舎整備事業等に要する一般財源に対応するため公共施設整備基金への積立及び今後予定している公債費増加に対する償還財源確保のため減債基金への積み立てていくことを予定している。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①地域振興基金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　合併特例債を原資に造成した基金であり、償還終了分は合併による財政需要に活用可能</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②公共施設整備基金　　 　：　新庁舎整備事業を含め公共施設の整備の財源として活用</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③職員退職手当基金　 　　：　職員の退職手当支給の資金として活用</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④ふるさと五條市応援基金</a:t>
          </a:r>
          <a:r>
            <a:rPr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ふるさと納税寄附金等の適正な運用に活用</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⑤文化財保存基金　　　</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　伝統的建造物群保存地区における伝統的建造物、指定文化財及び登録文化財の保存活用事業に活用</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①預金利子相当額を積立てたことによる増加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②預金利子相当額を積立てたことによる増加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③水道局からの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退職手当引当金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相当額を積立てたことによる増加</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④</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ふるさと納税寄附金を積立て、平成</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年度寄附金分を取崩したことにより１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⑤文化博物館展示魅力化事業費等に充当のため取崩しによる減少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各基金の条例の規定に基づく管理・運用に向け、適正額の確保等に努める。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普通交付税の合併算定替による特例措置の縮減及び景気動向による市民税等の変動による一般財源の不足により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．５億円の減少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財政調整基金の残高については、標準財政規模の１０％の１０億円の保有に努める。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・県公債費補助金を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・償還のため１．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広域塵芥処理施設整備事業や南和広域医療体制整備に伴う病院整備事業、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ごみ中継施設整備事業や老人福祉施設整備事業、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今後予定している新庁舎整備事業による公債費の増加が今後数年間予定されているため、減債基金を活用し年度毎の公債費負担の平準化を図ると共に、将来負担に対する備えとして減債基金の残高確保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30,107
29,714
292.02
21,749,681
21,529,920
199,398
10,682,318
27,713,005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人口の減少や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高齢化が著しい過疎地域であることに加え</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内に中心となる産業が少ないこと等が要因で財政基盤が弱く、類似団体平均を常に下回っている。しかしながら、行財政改革による職員数の削減や事業の見直し等により行政経費削減に一定の成果をあげたこともあ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人口が減少する中においても</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ここ数年間</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同水準を維持している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。今後も、事業・経費の見直し及び重点化による歳出の削減・抑制、地域産業の振興、市税の徴収強化等の取組を通じて財政基盤の強化に努める。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115358</xdr:rowOff>
    </xdr:to>
    <xdr:cxnSp macro="">
      <xdr:nvCxnSpPr>
        <xdr:cNvPr id="72" name="直線コネクタ 71"/>
        <xdr:cNvCxnSpPr/>
      </xdr:nvCxnSpPr>
      <xdr:spPr>
        <a:xfrm flipV="1">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歳出において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、リサイクルプラザ整備等に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係る元金償還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の終了等による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等により経常経費が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額となった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合併算定替に伴う縮減による普通交付税の減額（対前年度比△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があったものの歳出の減額が大きかったことから、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経常収支比率は前年度比より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改善した。しかしながら、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新庁舎建設事業等も</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進捗し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おり、各事業の事業費把握を的確に行った上で財政見通しを綿密なものとし、厳しい選択と集中により可能な限り市債新規発行の抑制を継続する。また、令和２年度まで合併算定替の縮減による普通交付税減額が続くことや、今後において扶助費の増加等が予想されることからも、行財政改革を継続的に進め計画的な行政経営を行い、より一層経常経費の削減・抑制に努め、数値の改善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146957</xdr:rowOff>
    </xdr:from>
    <xdr:to>
      <xdr:col>23</xdr:col>
      <xdr:colOff>133350</xdr:colOff>
      <xdr:row>62</xdr:row>
      <xdr:rowOff>103051</xdr:rowOff>
    </xdr:to>
    <xdr:cxnSp macro="">
      <xdr:nvCxnSpPr>
        <xdr:cNvPr id="134" name="直線コネクタ 133"/>
        <xdr:cNvCxnSpPr/>
      </xdr:nvCxnSpPr>
      <xdr:spPr>
        <a:xfrm flipV="1">
          <a:off x="4114800" y="10605407"/>
          <a:ext cx="8382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129722</xdr:rowOff>
    </xdr:from>
    <xdr:to>
      <xdr:col>19</xdr:col>
      <xdr:colOff>133350</xdr:colOff>
      <xdr:row>62</xdr:row>
      <xdr:rowOff>103051</xdr:rowOff>
    </xdr:to>
    <xdr:cxnSp macro="">
      <xdr:nvCxnSpPr>
        <xdr:cNvPr id="137" name="直線コネクタ 136"/>
        <xdr:cNvCxnSpPr/>
      </xdr:nvCxnSpPr>
      <xdr:spPr>
        <a:xfrm>
          <a:off x="3225800" y="10588172"/>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57331</xdr:rowOff>
    </xdr:from>
    <xdr:to>
      <xdr:col>15</xdr:col>
      <xdr:colOff>82550</xdr:colOff>
      <xdr:row>61</xdr:row>
      <xdr:rowOff>129722</xdr:rowOff>
    </xdr:to>
    <xdr:cxnSp macro="">
      <xdr:nvCxnSpPr>
        <xdr:cNvPr id="140" name="直線コネクタ 139"/>
        <xdr:cNvCxnSpPr/>
      </xdr:nvCxnSpPr>
      <xdr:spPr>
        <a:xfrm>
          <a:off x="2336800" y="10515781"/>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87449</xdr:rowOff>
    </xdr:from>
    <xdr:to>
      <xdr:col>11</xdr:col>
      <xdr:colOff>31750</xdr:colOff>
      <xdr:row>61</xdr:row>
      <xdr:rowOff>57331</xdr:rowOff>
    </xdr:to>
    <xdr:cxnSp macro="">
      <xdr:nvCxnSpPr>
        <xdr:cNvPr id="143" name="直線コネクタ 142"/>
        <xdr:cNvCxnSpPr/>
      </xdr:nvCxnSpPr>
      <xdr:spPr>
        <a:xfrm>
          <a:off x="1447800" y="10374449"/>
          <a:ext cx="889000" cy="1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96157</xdr:rowOff>
    </xdr:from>
    <xdr:to>
      <xdr:col>23</xdr:col>
      <xdr:colOff>184150</xdr:colOff>
      <xdr:row>62</xdr:row>
      <xdr:rowOff>26307</xdr:rowOff>
    </xdr:to>
    <xdr:sp macro="" textlink="">
      <xdr:nvSpPr>
        <xdr:cNvPr id="153" name="楕円 152"/>
        <xdr:cNvSpPr/>
      </xdr:nvSpPr>
      <xdr:spPr>
        <a:xfrm>
          <a:off x="49022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68234</xdr:rowOff>
    </xdr:from>
    <xdr:ext cx="762000" cy="259045"/>
    <xdr:sp macro="" textlink="">
      <xdr:nvSpPr>
        <xdr:cNvPr id="154" name="財政構造の弾力性該当値テキスト"/>
        <xdr:cNvSpPr txBox="1"/>
      </xdr:nvSpPr>
      <xdr:spPr>
        <a:xfrm>
          <a:off x="5041900" y="1052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52251</xdr:rowOff>
    </xdr:from>
    <xdr:to>
      <xdr:col>19</xdr:col>
      <xdr:colOff>184150</xdr:colOff>
      <xdr:row>62</xdr:row>
      <xdr:rowOff>153851</xdr:rowOff>
    </xdr:to>
    <xdr:sp macro="" textlink="">
      <xdr:nvSpPr>
        <xdr:cNvPr id="155" name="楕円 154"/>
        <xdr:cNvSpPr/>
      </xdr:nvSpPr>
      <xdr:spPr>
        <a:xfrm>
          <a:off x="4064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138628</xdr:rowOff>
    </xdr:from>
    <xdr:ext cx="736600" cy="259045"/>
    <xdr:sp macro="" textlink="">
      <xdr:nvSpPr>
        <xdr:cNvPr id="156" name="テキスト ボックス 155"/>
        <xdr:cNvSpPr txBox="1"/>
      </xdr:nvSpPr>
      <xdr:spPr>
        <a:xfrm>
          <a:off x="3733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78922</xdr:rowOff>
    </xdr:from>
    <xdr:to>
      <xdr:col>15</xdr:col>
      <xdr:colOff>133350</xdr:colOff>
      <xdr:row>62</xdr:row>
      <xdr:rowOff>9072</xdr:rowOff>
    </xdr:to>
    <xdr:sp macro="" textlink="">
      <xdr:nvSpPr>
        <xdr:cNvPr id="157" name="楕円 156"/>
        <xdr:cNvSpPr/>
      </xdr:nvSpPr>
      <xdr:spPr>
        <a:xfrm>
          <a:off x="3175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165299</xdr:rowOff>
    </xdr:from>
    <xdr:ext cx="762000" cy="259045"/>
    <xdr:sp macro="" textlink="">
      <xdr:nvSpPr>
        <xdr:cNvPr id="158" name="テキスト ボックス 157"/>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6531</xdr:rowOff>
    </xdr:from>
    <xdr:to>
      <xdr:col>11</xdr:col>
      <xdr:colOff>82550</xdr:colOff>
      <xdr:row>61</xdr:row>
      <xdr:rowOff>108131</xdr:rowOff>
    </xdr:to>
    <xdr:sp macro="" textlink="">
      <xdr:nvSpPr>
        <xdr:cNvPr id="159" name="楕円 158"/>
        <xdr:cNvSpPr/>
      </xdr:nvSpPr>
      <xdr:spPr>
        <a:xfrm>
          <a:off x="2286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92908</xdr:rowOff>
    </xdr:from>
    <xdr:ext cx="762000" cy="259045"/>
    <xdr:sp macro="" textlink="">
      <xdr:nvSpPr>
        <xdr:cNvPr id="160" name="テキスト ボックス 159"/>
        <xdr:cNvSpPr txBox="1"/>
      </xdr:nvSpPr>
      <xdr:spPr>
        <a:xfrm>
          <a:off x="1955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36649</xdr:rowOff>
    </xdr:from>
    <xdr:to>
      <xdr:col>7</xdr:col>
      <xdr:colOff>31750</xdr:colOff>
      <xdr:row>60</xdr:row>
      <xdr:rowOff>138249</xdr:rowOff>
    </xdr:to>
    <xdr:sp macro="" textlink="">
      <xdr:nvSpPr>
        <xdr:cNvPr id="161" name="楕円 160"/>
        <xdr:cNvSpPr/>
      </xdr:nvSpPr>
      <xdr:spPr>
        <a:xfrm>
          <a:off x="1397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123026</xdr:rowOff>
    </xdr:from>
    <xdr:ext cx="762000" cy="259045"/>
    <xdr:sp macro="" textlink="">
      <xdr:nvSpPr>
        <xdr:cNvPr id="162" name="テキスト ボックス 161"/>
        <xdr:cNvSpPr txBox="1"/>
      </xdr:nvSpPr>
      <xdr:spPr>
        <a:xfrm>
          <a:off x="1066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[178,276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１７年度の合併以降、人件費と施設の維持管理経費が大きいことが要因で類似団体平均を大きく上回っていたが、行財政改革に伴う職員数削減や物件費予算額の一律削減等により、徐々に改善してきた。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おいては、やまと広域衛生事務組合が本格稼働し塵芥処理に要していた物件費が削減されたこともあり類似団体平均額を下回る結果となった。今後も引き続き、組織及び事務事業の見直し、指定管理者制度等による民間活力の導入、人員配置及び事務事業の効率化を図り、計画的な施設管理を進め、コスト低減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13483</xdr:rowOff>
    </xdr:from>
    <xdr:to>
      <xdr:col>23</xdr:col>
      <xdr:colOff>133350</xdr:colOff>
      <xdr:row>82</xdr:row>
      <xdr:rowOff>56567</xdr:rowOff>
    </xdr:to>
    <xdr:cxnSp macro="">
      <xdr:nvCxnSpPr>
        <xdr:cNvPr id="197" name="直線コネクタ 196"/>
        <xdr:cNvCxnSpPr/>
      </xdr:nvCxnSpPr>
      <xdr:spPr>
        <a:xfrm>
          <a:off x="4114800" y="14072383"/>
          <a:ext cx="838200" cy="4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13483</xdr:rowOff>
    </xdr:from>
    <xdr:to>
      <xdr:col>19</xdr:col>
      <xdr:colOff>133350</xdr:colOff>
      <xdr:row>82</xdr:row>
      <xdr:rowOff>14050</xdr:rowOff>
    </xdr:to>
    <xdr:cxnSp macro="">
      <xdr:nvCxnSpPr>
        <xdr:cNvPr id="200" name="直線コネクタ 199"/>
        <xdr:cNvCxnSpPr/>
      </xdr:nvCxnSpPr>
      <xdr:spPr>
        <a:xfrm flipV="1">
          <a:off x="3225800" y="14072383"/>
          <a:ext cx="8890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14050</xdr:rowOff>
    </xdr:from>
    <xdr:to>
      <xdr:col>15</xdr:col>
      <xdr:colOff>82550</xdr:colOff>
      <xdr:row>82</xdr:row>
      <xdr:rowOff>16692</xdr:rowOff>
    </xdr:to>
    <xdr:cxnSp macro="">
      <xdr:nvCxnSpPr>
        <xdr:cNvPr id="203" name="直線コネクタ 202"/>
        <xdr:cNvCxnSpPr/>
      </xdr:nvCxnSpPr>
      <xdr:spPr>
        <a:xfrm flipV="1">
          <a:off x="2336800" y="14072950"/>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3521</xdr:rowOff>
    </xdr:from>
    <xdr:to>
      <xdr:col>11</xdr:col>
      <xdr:colOff>31750</xdr:colOff>
      <xdr:row>82</xdr:row>
      <xdr:rowOff>16692</xdr:rowOff>
    </xdr:to>
    <xdr:cxnSp macro="">
      <xdr:nvCxnSpPr>
        <xdr:cNvPr id="206" name="直線コネクタ 205"/>
        <xdr:cNvCxnSpPr/>
      </xdr:nvCxnSpPr>
      <xdr:spPr>
        <a:xfrm>
          <a:off x="1447800" y="14062421"/>
          <a:ext cx="889000" cy="1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5767</xdr:rowOff>
    </xdr:from>
    <xdr:to>
      <xdr:col>23</xdr:col>
      <xdr:colOff>184150</xdr:colOff>
      <xdr:row>82</xdr:row>
      <xdr:rowOff>107367</xdr:rowOff>
    </xdr:to>
    <xdr:sp macro="" textlink="">
      <xdr:nvSpPr>
        <xdr:cNvPr id="216" name="楕円 215"/>
        <xdr:cNvSpPr/>
      </xdr:nvSpPr>
      <xdr:spPr>
        <a:xfrm>
          <a:off x="4902200" y="1406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22294</xdr:rowOff>
    </xdr:from>
    <xdr:ext cx="762000" cy="259045"/>
    <xdr:sp macro="" textlink="">
      <xdr:nvSpPr>
        <xdr:cNvPr id="217" name="人件費・物件費等の状況該当値テキスト"/>
        <xdr:cNvSpPr txBox="1"/>
      </xdr:nvSpPr>
      <xdr:spPr>
        <a:xfrm>
          <a:off x="5041900" y="1390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134133</xdr:rowOff>
    </xdr:from>
    <xdr:to>
      <xdr:col>19</xdr:col>
      <xdr:colOff>184150</xdr:colOff>
      <xdr:row>82</xdr:row>
      <xdr:rowOff>64283</xdr:rowOff>
    </xdr:to>
    <xdr:sp macro="" textlink="">
      <xdr:nvSpPr>
        <xdr:cNvPr id="218" name="楕円 217"/>
        <xdr:cNvSpPr/>
      </xdr:nvSpPr>
      <xdr:spPr>
        <a:xfrm>
          <a:off x="4064000" y="1402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74460</xdr:rowOff>
    </xdr:from>
    <xdr:ext cx="736600" cy="259045"/>
    <xdr:sp macro="" textlink="">
      <xdr:nvSpPr>
        <xdr:cNvPr id="219" name="テキスト ボックス 218"/>
        <xdr:cNvSpPr txBox="1"/>
      </xdr:nvSpPr>
      <xdr:spPr>
        <a:xfrm>
          <a:off x="3733800" y="13790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134700</xdr:rowOff>
    </xdr:from>
    <xdr:to>
      <xdr:col>15</xdr:col>
      <xdr:colOff>133350</xdr:colOff>
      <xdr:row>82</xdr:row>
      <xdr:rowOff>64850</xdr:rowOff>
    </xdr:to>
    <xdr:sp macro="" textlink="">
      <xdr:nvSpPr>
        <xdr:cNvPr id="220" name="楕円 219"/>
        <xdr:cNvSpPr/>
      </xdr:nvSpPr>
      <xdr:spPr>
        <a:xfrm>
          <a:off x="3175000" y="1402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75027</xdr:rowOff>
    </xdr:from>
    <xdr:ext cx="762000" cy="259045"/>
    <xdr:sp macro="" textlink="">
      <xdr:nvSpPr>
        <xdr:cNvPr id="221" name="テキスト ボックス 220"/>
        <xdr:cNvSpPr txBox="1"/>
      </xdr:nvSpPr>
      <xdr:spPr>
        <a:xfrm>
          <a:off x="2844800" y="137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137342</xdr:rowOff>
    </xdr:from>
    <xdr:to>
      <xdr:col>11</xdr:col>
      <xdr:colOff>82550</xdr:colOff>
      <xdr:row>82</xdr:row>
      <xdr:rowOff>67492</xdr:rowOff>
    </xdr:to>
    <xdr:sp macro="" textlink="">
      <xdr:nvSpPr>
        <xdr:cNvPr id="222" name="楕円 221"/>
        <xdr:cNvSpPr/>
      </xdr:nvSpPr>
      <xdr:spPr>
        <a:xfrm>
          <a:off x="2286000" y="1402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52269</xdr:rowOff>
    </xdr:from>
    <xdr:ext cx="762000" cy="259045"/>
    <xdr:sp macro="" textlink="">
      <xdr:nvSpPr>
        <xdr:cNvPr id="223" name="テキスト ボックス 222"/>
        <xdr:cNvSpPr txBox="1"/>
      </xdr:nvSpPr>
      <xdr:spPr>
        <a:xfrm>
          <a:off x="1955800" y="14111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124171</xdr:rowOff>
    </xdr:from>
    <xdr:to>
      <xdr:col>7</xdr:col>
      <xdr:colOff>31750</xdr:colOff>
      <xdr:row>82</xdr:row>
      <xdr:rowOff>54321</xdr:rowOff>
    </xdr:to>
    <xdr:sp macro="" textlink="">
      <xdr:nvSpPr>
        <xdr:cNvPr id="224" name="楕円 223"/>
        <xdr:cNvSpPr/>
      </xdr:nvSpPr>
      <xdr:spPr>
        <a:xfrm>
          <a:off x="1397000" y="1401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39098</xdr:rowOff>
    </xdr:from>
    <xdr:ext cx="762000" cy="259045"/>
    <xdr:sp macro="" textlink="">
      <xdr:nvSpPr>
        <xdr:cNvPr id="225" name="テキスト ボックス 224"/>
        <xdr:cNvSpPr txBox="1"/>
      </xdr:nvSpPr>
      <xdr:spPr>
        <a:xfrm>
          <a:off x="1066800" y="1409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合併以降も類似団体平均に比べ継続して低い水準で推移してい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ものの改善傾向に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あったが、本年度は職員の年齢構成等により結果的に指数は低下した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も引き続き給与水準の適正化に努める。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85</xdr:row>
      <xdr:rowOff>125589</xdr:rowOff>
    </xdr:to>
    <xdr:cxnSp macro="">
      <xdr:nvCxnSpPr>
        <xdr:cNvPr id="259" name="直線コネクタ 258"/>
        <xdr:cNvCxnSpPr/>
      </xdr:nvCxnSpPr>
      <xdr:spPr>
        <a:xfrm flipV="1">
          <a:off x="16179800" y="14484350"/>
          <a:ext cx="8382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125589</xdr:rowOff>
    </xdr:to>
    <xdr:cxnSp macro="">
      <xdr:nvCxnSpPr>
        <xdr:cNvPr id="262" name="直線コネクタ 261"/>
        <xdr:cNvCxnSpPr/>
      </xdr:nvCxnSpPr>
      <xdr:spPr>
        <a:xfrm>
          <a:off x="15290800" y="1456478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109361</xdr:rowOff>
    </xdr:from>
    <xdr:to>
      <xdr:col>72</xdr:col>
      <xdr:colOff>203200</xdr:colOff>
      <xdr:row>84</xdr:row>
      <xdr:rowOff>162984</xdr:rowOff>
    </xdr:to>
    <xdr:cxnSp macro="">
      <xdr:nvCxnSpPr>
        <xdr:cNvPr id="265" name="直線コネクタ 264"/>
        <xdr:cNvCxnSpPr/>
      </xdr:nvCxnSpPr>
      <xdr:spPr>
        <a:xfrm>
          <a:off x="14401800" y="145111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109361</xdr:rowOff>
    </xdr:to>
    <xdr:cxnSp macro="">
      <xdr:nvCxnSpPr>
        <xdr:cNvPr id="268" name="直線コネクタ 267"/>
        <xdr:cNvCxnSpPr/>
      </xdr:nvCxnSpPr>
      <xdr:spPr>
        <a:xfrm>
          <a:off x="13512800" y="144441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8" name="楕円 277"/>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9"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80" name="楕円 279"/>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81" name="テキスト ボックス 280"/>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2" name="楕円 281"/>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3" name="テキスト ボックス 282"/>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58561</xdr:rowOff>
    </xdr:from>
    <xdr:to>
      <xdr:col>68</xdr:col>
      <xdr:colOff>203200</xdr:colOff>
      <xdr:row>84</xdr:row>
      <xdr:rowOff>160161</xdr:rowOff>
    </xdr:to>
    <xdr:sp macro="" textlink="">
      <xdr:nvSpPr>
        <xdr:cNvPr id="284" name="楕円 283"/>
        <xdr:cNvSpPr/>
      </xdr:nvSpPr>
      <xdr:spPr>
        <a:xfrm>
          <a:off x="14351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170338</xdr:rowOff>
    </xdr:from>
    <xdr:ext cx="762000" cy="259045"/>
    <xdr:sp macro="" textlink="">
      <xdr:nvSpPr>
        <xdr:cNvPr id="285" name="テキスト ボックス 284"/>
        <xdr:cNvSpPr txBox="1"/>
      </xdr:nvSpPr>
      <xdr:spPr>
        <a:xfrm>
          <a:off x="14020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6" name="楕円 285"/>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7" name="テキスト ボックス 286"/>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職員数は、平成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年度の市村合併により増加したが、集中改革プランによる職員定数削減</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、常備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消防の広域化によ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る削減等により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値とかなり近づいたのの、その後は人口減少により類似団体平均との乖離が大きくなっている。人口に比して面積が大きく、そのほとんどが過疎地域であることなどから、一定の行政サービス維持のため合理化が難しい部門もあるが、今後、更なる事務事業効率化、管理施設の見直し・削減等により職員定数の最適化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144175</xdr:rowOff>
    </xdr:from>
    <xdr:to>
      <xdr:col>81</xdr:col>
      <xdr:colOff>44450</xdr:colOff>
      <xdr:row>63</xdr:row>
      <xdr:rowOff>168305</xdr:rowOff>
    </xdr:to>
    <xdr:cxnSp macro="">
      <xdr:nvCxnSpPr>
        <xdr:cNvPr id="324" name="直線コネクタ 323"/>
        <xdr:cNvCxnSpPr/>
      </xdr:nvCxnSpPr>
      <xdr:spPr>
        <a:xfrm>
          <a:off x="16179800" y="109455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115449</xdr:rowOff>
    </xdr:from>
    <xdr:to>
      <xdr:col>77</xdr:col>
      <xdr:colOff>44450</xdr:colOff>
      <xdr:row>63</xdr:row>
      <xdr:rowOff>144175</xdr:rowOff>
    </xdr:to>
    <xdr:cxnSp macro="">
      <xdr:nvCxnSpPr>
        <xdr:cNvPr id="327" name="直線コネクタ 326"/>
        <xdr:cNvCxnSpPr/>
      </xdr:nvCxnSpPr>
      <xdr:spPr>
        <a:xfrm>
          <a:off x="15290800" y="10916799"/>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69487</xdr:rowOff>
    </xdr:from>
    <xdr:to>
      <xdr:col>72</xdr:col>
      <xdr:colOff>203200</xdr:colOff>
      <xdr:row>63</xdr:row>
      <xdr:rowOff>115449</xdr:rowOff>
    </xdr:to>
    <xdr:cxnSp macro="">
      <xdr:nvCxnSpPr>
        <xdr:cNvPr id="330" name="直線コネクタ 329"/>
        <xdr:cNvCxnSpPr/>
      </xdr:nvCxnSpPr>
      <xdr:spPr>
        <a:xfrm>
          <a:off x="14401800" y="1087083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32717</xdr:rowOff>
    </xdr:from>
    <xdr:to>
      <xdr:col>68</xdr:col>
      <xdr:colOff>152400</xdr:colOff>
      <xdr:row>63</xdr:row>
      <xdr:rowOff>69487</xdr:rowOff>
    </xdr:to>
    <xdr:cxnSp macro="">
      <xdr:nvCxnSpPr>
        <xdr:cNvPr id="333" name="直線コネクタ 332"/>
        <xdr:cNvCxnSpPr/>
      </xdr:nvCxnSpPr>
      <xdr:spPr>
        <a:xfrm>
          <a:off x="13512800" y="10834067"/>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117505</xdr:rowOff>
    </xdr:from>
    <xdr:to>
      <xdr:col>81</xdr:col>
      <xdr:colOff>95250</xdr:colOff>
      <xdr:row>64</xdr:row>
      <xdr:rowOff>47655</xdr:rowOff>
    </xdr:to>
    <xdr:sp macro="" textlink="">
      <xdr:nvSpPr>
        <xdr:cNvPr id="343" name="楕円 342"/>
        <xdr:cNvSpPr/>
      </xdr:nvSpPr>
      <xdr:spPr>
        <a:xfrm>
          <a:off x="16967200" y="109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89582</xdr:rowOff>
    </xdr:from>
    <xdr:ext cx="762000" cy="259045"/>
    <xdr:sp macro="" textlink="">
      <xdr:nvSpPr>
        <xdr:cNvPr id="344" name="定員管理の状況該当値テキスト"/>
        <xdr:cNvSpPr txBox="1"/>
      </xdr:nvSpPr>
      <xdr:spPr>
        <a:xfrm>
          <a:off x="17106900" y="1089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93375</xdr:rowOff>
    </xdr:from>
    <xdr:to>
      <xdr:col>77</xdr:col>
      <xdr:colOff>95250</xdr:colOff>
      <xdr:row>64</xdr:row>
      <xdr:rowOff>23525</xdr:rowOff>
    </xdr:to>
    <xdr:sp macro="" textlink="">
      <xdr:nvSpPr>
        <xdr:cNvPr id="345" name="楕円 344"/>
        <xdr:cNvSpPr/>
      </xdr:nvSpPr>
      <xdr:spPr>
        <a:xfrm>
          <a:off x="16129000" y="1089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8302</xdr:rowOff>
    </xdr:from>
    <xdr:ext cx="736600" cy="259045"/>
    <xdr:sp macro="" textlink="">
      <xdr:nvSpPr>
        <xdr:cNvPr id="346" name="テキスト ボックス 345"/>
        <xdr:cNvSpPr txBox="1"/>
      </xdr:nvSpPr>
      <xdr:spPr>
        <a:xfrm>
          <a:off x="15798800" y="10981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64649</xdr:rowOff>
    </xdr:from>
    <xdr:to>
      <xdr:col>73</xdr:col>
      <xdr:colOff>44450</xdr:colOff>
      <xdr:row>63</xdr:row>
      <xdr:rowOff>166249</xdr:rowOff>
    </xdr:to>
    <xdr:sp macro="" textlink="">
      <xdr:nvSpPr>
        <xdr:cNvPr id="347" name="楕円 346"/>
        <xdr:cNvSpPr/>
      </xdr:nvSpPr>
      <xdr:spPr>
        <a:xfrm>
          <a:off x="15240000" y="108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151026</xdr:rowOff>
    </xdr:from>
    <xdr:ext cx="762000" cy="259045"/>
    <xdr:sp macro="" textlink="">
      <xdr:nvSpPr>
        <xdr:cNvPr id="348" name="テキスト ボックス 347"/>
        <xdr:cNvSpPr txBox="1"/>
      </xdr:nvSpPr>
      <xdr:spPr>
        <a:xfrm>
          <a:off x="14909800" y="1095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18687</xdr:rowOff>
    </xdr:from>
    <xdr:to>
      <xdr:col>68</xdr:col>
      <xdr:colOff>203200</xdr:colOff>
      <xdr:row>63</xdr:row>
      <xdr:rowOff>120287</xdr:rowOff>
    </xdr:to>
    <xdr:sp macro="" textlink="">
      <xdr:nvSpPr>
        <xdr:cNvPr id="349" name="楕円 348"/>
        <xdr:cNvSpPr/>
      </xdr:nvSpPr>
      <xdr:spPr>
        <a:xfrm>
          <a:off x="14351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105064</xdr:rowOff>
    </xdr:from>
    <xdr:ext cx="762000" cy="259045"/>
    <xdr:sp macro="" textlink="">
      <xdr:nvSpPr>
        <xdr:cNvPr id="350" name="テキスト ボックス 349"/>
        <xdr:cNvSpPr txBox="1"/>
      </xdr:nvSpPr>
      <xdr:spPr>
        <a:xfrm>
          <a:off x="14020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153367</xdr:rowOff>
    </xdr:from>
    <xdr:to>
      <xdr:col>64</xdr:col>
      <xdr:colOff>152400</xdr:colOff>
      <xdr:row>63</xdr:row>
      <xdr:rowOff>83517</xdr:rowOff>
    </xdr:to>
    <xdr:sp macro="" textlink="">
      <xdr:nvSpPr>
        <xdr:cNvPr id="351" name="楕円 350"/>
        <xdr:cNvSpPr/>
      </xdr:nvSpPr>
      <xdr:spPr>
        <a:xfrm>
          <a:off x="13462000" y="10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68294</xdr:rowOff>
    </xdr:from>
    <xdr:ext cx="762000" cy="259045"/>
    <xdr:sp macro="" textlink="">
      <xdr:nvSpPr>
        <xdr:cNvPr id="352" name="テキスト ボックス 351"/>
        <xdr:cNvSpPr txBox="1"/>
      </xdr:nvSpPr>
      <xdr:spPr>
        <a:xfrm>
          <a:off x="13131800" y="108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年度に退職手当債を発行したこともあり、類似団体に比べて高い水準で推移している状況下において、平成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行われた南和広域医療企業団による病院建設事業に伴う病院事業債の償還負担金の負担増や広域塵芥処理施設整備事業に伴う事業債償還の負担も大きいことなどから、結果として類似団体に比べると高いレベルにある。今後においても新庁舎整備事業による起債発行が予定されている状況であるが、数値の改善に向けて新規事業等の選択と集中、計画的な行財政運営、有利な財源の活用等により実質的な公債費の削減・抑制を図り、当比率の改善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138642</xdr:rowOff>
    </xdr:from>
    <xdr:to>
      <xdr:col>81</xdr:col>
      <xdr:colOff>44450</xdr:colOff>
      <xdr:row>37</xdr:row>
      <xdr:rowOff>144674</xdr:rowOff>
    </xdr:to>
    <xdr:cxnSp macro="">
      <xdr:nvCxnSpPr>
        <xdr:cNvPr id="386" name="直線コネクタ 385"/>
        <xdr:cNvCxnSpPr/>
      </xdr:nvCxnSpPr>
      <xdr:spPr>
        <a:xfrm flipV="1">
          <a:off x="16179800" y="6482292"/>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124566</xdr:rowOff>
    </xdr:from>
    <xdr:to>
      <xdr:col>77</xdr:col>
      <xdr:colOff>44450</xdr:colOff>
      <xdr:row>37</xdr:row>
      <xdr:rowOff>144674</xdr:rowOff>
    </xdr:to>
    <xdr:cxnSp macro="">
      <xdr:nvCxnSpPr>
        <xdr:cNvPr id="389" name="直線コネクタ 388"/>
        <xdr:cNvCxnSpPr/>
      </xdr:nvCxnSpPr>
      <xdr:spPr>
        <a:xfrm>
          <a:off x="15290800" y="646821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116522</xdr:rowOff>
    </xdr:from>
    <xdr:to>
      <xdr:col>72</xdr:col>
      <xdr:colOff>203200</xdr:colOff>
      <xdr:row>37</xdr:row>
      <xdr:rowOff>124566</xdr:rowOff>
    </xdr:to>
    <xdr:cxnSp macro="">
      <xdr:nvCxnSpPr>
        <xdr:cNvPr id="392" name="直線コネクタ 391"/>
        <xdr:cNvCxnSpPr/>
      </xdr:nvCxnSpPr>
      <xdr:spPr>
        <a:xfrm>
          <a:off x="14401800" y="646017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116522</xdr:rowOff>
    </xdr:from>
    <xdr:to>
      <xdr:col>68</xdr:col>
      <xdr:colOff>152400</xdr:colOff>
      <xdr:row>37</xdr:row>
      <xdr:rowOff>120544</xdr:rowOff>
    </xdr:to>
    <xdr:cxnSp macro="">
      <xdr:nvCxnSpPr>
        <xdr:cNvPr id="395" name="直線コネクタ 394"/>
        <xdr:cNvCxnSpPr/>
      </xdr:nvCxnSpPr>
      <xdr:spPr>
        <a:xfrm flipV="1">
          <a:off x="13512800" y="646017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87842</xdr:rowOff>
    </xdr:from>
    <xdr:to>
      <xdr:col>81</xdr:col>
      <xdr:colOff>95250</xdr:colOff>
      <xdr:row>38</xdr:row>
      <xdr:rowOff>17991</xdr:rowOff>
    </xdr:to>
    <xdr:sp macro="" textlink="">
      <xdr:nvSpPr>
        <xdr:cNvPr id="405" name="楕円 404"/>
        <xdr:cNvSpPr/>
      </xdr:nvSpPr>
      <xdr:spPr>
        <a:xfrm>
          <a:off x="169672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59919</xdr:rowOff>
    </xdr:from>
    <xdr:ext cx="762000" cy="259045"/>
    <xdr:sp macro="" textlink="">
      <xdr:nvSpPr>
        <xdr:cNvPr id="406" name="公債費負担の状況該当値テキスト"/>
        <xdr:cNvSpPr txBox="1"/>
      </xdr:nvSpPr>
      <xdr:spPr>
        <a:xfrm>
          <a:off x="17106900" y="640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93874</xdr:rowOff>
    </xdr:from>
    <xdr:to>
      <xdr:col>77</xdr:col>
      <xdr:colOff>95250</xdr:colOff>
      <xdr:row>38</xdr:row>
      <xdr:rowOff>24024</xdr:rowOff>
    </xdr:to>
    <xdr:sp macro="" textlink="">
      <xdr:nvSpPr>
        <xdr:cNvPr id="407" name="楕円 406"/>
        <xdr:cNvSpPr/>
      </xdr:nvSpPr>
      <xdr:spPr>
        <a:xfrm>
          <a:off x="161290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8801</xdr:rowOff>
    </xdr:from>
    <xdr:ext cx="736600" cy="259045"/>
    <xdr:sp macro="" textlink="">
      <xdr:nvSpPr>
        <xdr:cNvPr id="408" name="テキスト ボックス 407"/>
        <xdr:cNvSpPr txBox="1"/>
      </xdr:nvSpPr>
      <xdr:spPr>
        <a:xfrm>
          <a:off x="15798800" y="652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73766</xdr:rowOff>
    </xdr:from>
    <xdr:to>
      <xdr:col>73</xdr:col>
      <xdr:colOff>44450</xdr:colOff>
      <xdr:row>38</xdr:row>
      <xdr:rowOff>3916</xdr:rowOff>
    </xdr:to>
    <xdr:sp macro="" textlink="">
      <xdr:nvSpPr>
        <xdr:cNvPr id="409" name="楕円 408"/>
        <xdr:cNvSpPr/>
      </xdr:nvSpPr>
      <xdr:spPr>
        <a:xfrm>
          <a:off x="15240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160143</xdr:rowOff>
    </xdr:from>
    <xdr:ext cx="762000" cy="259045"/>
    <xdr:sp macro="" textlink="">
      <xdr:nvSpPr>
        <xdr:cNvPr id="410" name="テキスト ボックス 409"/>
        <xdr:cNvSpPr txBox="1"/>
      </xdr:nvSpPr>
      <xdr:spPr>
        <a:xfrm>
          <a:off x="14909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65722</xdr:rowOff>
    </xdr:from>
    <xdr:to>
      <xdr:col>68</xdr:col>
      <xdr:colOff>203200</xdr:colOff>
      <xdr:row>37</xdr:row>
      <xdr:rowOff>167322</xdr:rowOff>
    </xdr:to>
    <xdr:sp macro="" textlink="">
      <xdr:nvSpPr>
        <xdr:cNvPr id="411" name="楕円 410"/>
        <xdr:cNvSpPr/>
      </xdr:nvSpPr>
      <xdr:spPr>
        <a:xfrm>
          <a:off x="143510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152099</xdr:rowOff>
    </xdr:from>
    <xdr:ext cx="762000" cy="259045"/>
    <xdr:sp macro="" textlink="">
      <xdr:nvSpPr>
        <xdr:cNvPr id="412" name="テキスト ボックス 411"/>
        <xdr:cNvSpPr txBox="1"/>
      </xdr:nvSpPr>
      <xdr:spPr>
        <a:xfrm>
          <a:off x="14020800" y="649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69744</xdr:rowOff>
    </xdr:from>
    <xdr:to>
      <xdr:col>64</xdr:col>
      <xdr:colOff>152400</xdr:colOff>
      <xdr:row>37</xdr:row>
      <xdr:rowOff>171345</xdr:rowOff>
    </xdr:to>
    <xdr:sp macro="" textlink="">
      <xdr:nvSpPr>
        <xdr:cNvPr id="413" name="楕円 412"/>
        <xdr:cNvSpPr/>
      </xdr:nvSpPr>
      <xdr:spPr>
        <a:xfrm>
          <a:off x="13462000" y="6413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156121</xdr:rowOff>
    </xdr:from>
    <xdr:ext cx="762000" cy="259045"/>
    <xdr:sp macro="" textlink="">
      <xdr:nvSpPr>
        <xdr:cNvPr id="414" name="テキスト ボックス 413"/>
        <xdr:cNvSpPr txBox="1"/>
      </xdr:nvSpPr>
      <xdr:spPr>
        <a:xfrm>
          <a:off x="13131800" y="649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従来から財政規模に比べ普通建設事業が多く、その財源を市債発行に頼っていたことに加えて、市村合併に伴う整備事業の市債残高の増加、企業会計の市債償還に対する負担見込額や土地開発公社の負債などが要因で類似団体平均に比べ高い数値となっている。昨年度においては、市債残高及び公営企業債残高共に減少したものの基金取崩により充当化の基金残高も減少したため結果的に数値は悪化した。これにより、類似団体平均との差はさらに大きく開いた結果となり、今後においても交付税算入率の高い起債の活用を図りながら、事業等の厳しい選択と集中、計画的かつ効率的な行財政運営等により、更なる負債の削減・抑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122534</xdr:rowOff>
    </xdr:from>
    <xdr:to>
      <xdr:col>81</xdr:col>
      <xdr:colOff>44450</xdr:colOff>
      <xdr:row>16</xdr:row>
      <xdr:rowOff>122936</xdr:rowOff>
    </xdr:to>
    <xdr:cxnSp macro="">
      <xdr:nvCxnSpPr>
        <xdr:cNvPr id="448" name="直線コネクタ 447"/>
        <xdr:cNvCxnSpPr/>
      </xdr:nvCxnSpPr>
      <xdr:spPr>
        <a:xfrm>
          <a:off x="16179800" y="2865734"/>
          <a:ext cx="8382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108458</xdr:rowOff>
    </xdr:from>
    <xdr:to>
      <xdr:col>77</xdr:col>
      <xdr:colOff>44450</xdr:colOff>
      <xdr:row>16</xdr:row>
      <xdr:rowOff>122534</xdr:rowOff>
    </xdr:to>
    <xdr:cxnSp macro="">
      <xdr:nvCxnSpPr>
        <xdr:cNvPr id="451" name="直線コネクタ 450"/>
        <xdr:cNvCxnSpPr/>
      </xdr:nvCxnSpPr>
      <xdr:spPr>
        <a:xfrm>
          <a:off x="15290800" y="285165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108458</xdr:rowOff>
    </xdr:from>
    <xdr:to>
      <xdr:col>72</xdr:col>
      <xdr:colOff>203200</xdr:colOff>
      <xdr:row>16</xdr:row>
      <xdr:rowOff>134197</xdr:rowOff>
    </xdr:to>
    <xdr:cxnSp macro="">
      <xdr:nvCxnSpPr>
        <xdr:cNvPr id="454" name="直線コネクタ 453"/>
        <xdr:cNvCxnSpPr/>
      </xdr:nvCxnSpPr>
      <xdr:spPr>
        <a:xfrm flipV="1">
          <a:off x="14401800" y="2851658"/>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108860</xdr:rowOff>
    </xdr:from>
    <xdr:to>
      <xdr:col>68</xdr:col>
      <xdr:colOff>152400</xdr:colOff>
      <xdr:row>16</xdr:row>
      <xdr:rowOff>134197</xdr:rowOff>
    </xdr:to>
    <xdr:cxnSp macro="">
      <xdr:nvCxnSpPr>
        <xdr:cNvPr id="457" name="直線コネクタ 456"/>
        <xdr:cNvCxnSpPr/>
      </xdr:nvCxnSpPr>
      <xdr:spPr>
        <a:xfrm>
          <a:off x="13512800" y="2852060"/>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72136</xdr:rowOff>
    </xdr:from>
    <xdr:to>
      <xdr:col>81</xdr:col>
      <xdr:colOff>95250</xdr:colOff>
      <xdr:row>17</xdr:row>
      <xdr:rowOff>2286</xdr:rowOff>
    </xdr:to>
    <xdr:sp macro="" textlink="">
      <xdr:nvSpPr>
        <xdr:cNvPr id="467" name="楕円 466"/>
        <xdr:cNvSpPr/>
      </xdr:nvSpPr>
      <xdr:spPr>
        <a:xfrm>
          <a:off x="16967200" y="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44213</xdr:rowOff>
    </xdr:from>
    <xdr:ext cx="762000" cy="259045"/>
    <xdr:sp macro="" textlink="">
      <xdr:nvSpPr>
        <xdr:cNvPr id="468" name="将来負担の状況該当値テキスト"/>
        <xdr:cNvSpPr txBox="1"/>
      </xdr:nvSpPr>
      <xdr:spPr>
        <a:xfrm>
          <a:off x="17106900" y="27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71734</xdr:rowOff>
    </xdr:from>
    <xdr:to>
      <xdr:col>77</xdr:col>
      <xdr:colOff>95250</xdr:colOff>
      <xdr:row>17</xdr:row>
      <xdr:rowOff>1884</xdr:rowOff>
    </xdr:to>
    <xdr:sp macro="" textlink="">
      <xdr:nvSpPr>
        <xdr:cNvPr id="469" name="楕円 468"/>
        <xdr:cNvSpPr/>
      </xdr:nvSpPr>
      <xdr:spPr>
        <a:xfrm>
          <a:off x="16129000" y="28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158111</xdr:rowOff>
    </xdr:from>
    <xdr:ext cx="736600" cy="259045"/>
    <xdr:sp macro="" textlink="">
      <xdr:nvSpPr>
        <xdr:cNvPr id="470" name="テキスト ボックス 469"/>
        <xdr:cNvSpPr txBox="1"/>
      </xdr:nvSpPr>
      <xdr:spPr>
        <a:xfrm>
          <a:off x="15798800" y="2901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57658</xdr:rowOff>
    </xdr:from>
    <xdr:to>
      <xdr:col>73</xdr:col>
      <xdr:colOff>44450</xdr:colOff>
      <xdr:row>16</xdr:row>
      <xdr:rowOff>159258</xdr:rowOff>
    </xdr:to>
    <xdr:sp macro="" textlink="">
      <xdr:nvSpPr>
        <xdr:cNvPr id="471" name="楕円 470"/>
        <xdr:cNvSpPr/>
      </xdr:nvSpPr>
      <xdr:spPr>
        <a:xfrm>
          <a:off x="152400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144035</xdr:rowOff>
    </xdr:from>
    <xdr:ext cx="762000" cy="259045"/>
    <xdr:sp macro="" textlink="">
      <xdr:nvSpPr>
        <xdr:cNvPr id="472" name="テキスト ボックス 471"/>
        <xdr:cNvSpPr txBox="1"/>
      </xdr:nvSpPr>
      <xdr:spPr>
        <a:xfrm>
          <a:off x="14909800" y="288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83397</xdr:rowOff>
    </xdr:from>
    <xdr:to>
      <xdr:col>68</xdr:col>
      <xdr:colOff>203200</xdr:colOff>
      <xdr:row>17</xdr:row>
      <xdr:rowOff>13547</xdr:rowOff>
    </xdr:to>
    <xdr:sp macro="" textlink="">
      <xdr:nvSpPr>
        <xdr:cNvPr id="473" name="楕円 472"/>
        <xdr:cNvSpPr/>
      </xdr:nvSpPr>
      <xdr:spPr>
        <a:xfrm>
          <a:off x="14351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169774</xdr:rowOff>
    </xdr:from>
    <xdr:ext cx="762000" cy="259045"/>
    <xdr:sp macro="" textlink="">
      <xdr:nvSpPr>
        <xdr:cNvPr id="474" name="テキスト ボックス 473"/>
        <xdr:cNvSpPr txBox="1"/>
      </xdr:nvSpPr>
      <xdr:spPr>
        <a:xfrm>
          <a:off x="14020800" y="291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58060</xdr:rowOff>
    </xdr:from>
    <xdr:to>
      <xdr:col>64</xdr:col>
      <xdr:colOff>152400</xdr:colOff>
      <xdr:row>16</xdr:row>
      <xdr:rowOff>159660</xdr:rowOff>
    </xdr:to>
    <xdr:sp macro="" textlink="">
      <xdr:nvSpPr>
        <xdr:cNvPr id="475" name="楕円 474"/>
        <xdr:cNvSpPr/>
      </xdr:nvSpPr>
      <xdr:spPr>
        <a:xfrm>
          <a:off x="13462000" y="280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144437</xdr:rowOff>
    </xdr:from>
    <xdr:ext cx="762000" cy="259045"/>
    <xdr:sp macro="" textlink="">
      <xdr:nvSpPr>
        <xdr:cNvPr id="476" name="テキスト ボックス 475"/>
        <xdr:cNvSpPr txBox="1"/>
      </xdr:nvSpPr>
      <xdr:spPr>
        <a:xfrm>
          <a:off x="13131800" y="288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30,107
29,714
292.02
21,749,681
21,529,920
199,398
10,682,318
27,713,005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に比べ</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退職者</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が減少したこと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により率は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減少に転じ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の市村合併による職員数の大幅増加に対する人件費の削減を財政健全化の柱の一つと位置づけ、早期退職制度の活用や新規採用抑制など職員数の削減を図ったことに加え、職員給の新陳代謝による削減等により類似団体平均を連続して下回っている。今後も定員管理の計画等に基づく職員数や給与水準の適正化、事務事業の見直し・効率化等を進め、人件費の削減・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36</xdr:row>
      <xdr:rowOff>111760</xdr:rowOff>
    </xdr:to>
    <xdr:cxnSp macro="">
      <xdr:nvCxnSpPr>
        <xdr:cNvPr id="66" name="直線コネクタ 65"/>
        <xdr:cNvCxnSpPr/>
      </xdr:nvCxnSpPr>
      <xdr:spPr>
        <a:xfrm flipV="1">
          <a:off x="3987800" y="60782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36</xdr:row>
      <xdr:rowOff>111760</xdr:rowOff>
    </xdr:to>
    <xdr:cxnSp macro="">
      <xdr:nvCxnSpPr>
        <xdr:cNvPr id="69" name="直線コネクタ 68"/>
        <xdr:cNvCxnSpPr/>
      </xdr:nvCxnSpPr>
      <xdr:spPr>
        <a:xfrm>
          <a:off x="3098800" y="61087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130810</xdr:rowOff>
    </xdr:to>
    <xdr:cxnSp macro="">
      <xdr:nvCxnSpPr>
        <xdr:cNvPr id="72" name="直線コネクタ 71"/>
        <xdr:cNvCxnSpPr/>
      </xdr:nvCxnSpPr>
      <xdr:spPr>
        <a:xfrm flipV="1">
          <a:off x="2209800" y="610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36</xdr:row>
      <xdr:rowOff>35560</xdr:rowOff>
    </xdr:to>
    <xdr:cxnSp macro="">
      <xdr:nvCxnSpPr>
        <xdr:cNvPr id="75" name="直線コネクタ 74"/>
        <xdr:cNvCxnSpPr/>
      </xdr:nvCxnSpPr>
      <xdr:spPr>
        <a:xfrm flipV="1">
          <a:off x="1320800" y="6131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762000" cy="259045"/>
    <xdr:sp macro="" textlink="">
      <xdr:nvSpPr>
        <xdr:cNvPr id="86" name="人件費該当値テキスト"/>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管理施設が多く維持管理経費が多額であることが要因となり、類似団体平均に比べ高い数値で推移している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集中改革プランに基づく徹底した削減</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を行う一方で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、指定管理者制度新規導入、地域公共交通運行業務や予防接種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業務等の増大により類似団体よりは高い水準にあ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った。平成３０年度、や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広域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塵芥処理業務に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移行したことから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物件費が縮減された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が本年度はし尿処理施設を包括管理委託としたことにより一転して増加となり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上回った。更なる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事務事業並びに各種経費の内容改善・見直し、施設管理方法の改革や統廃合等を進め、物件費の削減・抑制に努める。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18</xdr:row>
      <xdr:rowOff>29029</xdr:rowOff>
    </xdr:to>
    <xdr:cxnSp macro="">
      <xdr:nvCxnSpPr>
        <xdr:cNvPr id="129" name="直線コネクタ 128"/>
        <xdr:cNvCxnSpPr/>
      </xdr:nvCxnSpPr>
      <xdr:spPr>
        <a:xfrm>
          <a:off x="15671800" y="2832100"/>
          <a:ext cx="8382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18</xdr:row>
      <xdr:rowOff>7257</xdr:rowOff>
    </xdr:to>
    <xdr:cxnSp macro="">
      <xdr:nvCxnSpPr>
        <xdr:cNvPr id="132" name="直線コネクタ 131"/>
        <xdr:cNvCxnSpPr/>
      </xdr:nvCxnSpPr>
      <xdr:spPr>
        <a:xfrm flipV="1">
          <a:off x="14782800" y="28321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18</xdr:row>
      <xdr:rowOff>61686</xdr:rowOff>
    </xdr:to>
    <xdr:cxnSp macro="">
      <xdr:nvCxnSpPr>
        <xdr:cNvPr id="135" name="直線コネクタ 134"/>
        <xdr:cNvCxnSpPr/>
      </xdr:nvCxnSpPr>
      <xdr:spPr>
        <a:xfrm flipV="1">
          <a:off x="13893800" y="3093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18</xdr:row>
      <xdr:rowOff>61686</xdr:rowOff>
    </xdr:to>
    <xdr:cxnSp macro="">
      <xdr:nvCxnSpPr>
        <xdr:cNvPr id="138" name="直線コネクタ 137"/>
        <xdr:cNvCxnSpPr/>
      </xdr:nvCxnSpPr>
      <xdr:spPr>
        <a:xfrm>
          <a:off x="13004800" y="30824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8" name="楕円 147"/>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9"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51" name="テキスト ボックス 150"/>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127907</xdr:rowOff>
    </xdr:from>
    <xdr:to>
      <xdr:col>74</xdr:col>
      <xdr:colOff>31750</xdr:colOff>
      <xdr:row>18</xdr:row>
      <xdr:rowOff>58057</xdr:rowOff>
    </xdr:to>
    <xdr:sp macro="" textlink="">
      <xdr:nvSpPr>
        <xdr:cNvPr id="152" name="楕円 151"/>
        <xdr:cNvSpPr/>
      </xdr:nvSpPr>
      <xdr:spPr>
        <a:xfrm>
          <a:off x="14732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42834</xdr:rowOff>
    </xdr:from>
    <xdr:ext cx="762000" cy="259045"/>
    <xdr:sp macro="" textlink="">
      <xdr:nvSpPr>
        <xdr:cNvPr id="153" name="テキスト ボックス 152"/>
        <xdr:cNvSpPr txBox="1"/>
      </xdr:nvSpPr>
      <xdr:spPr>
        <a:xfrm>
          <a:off x="14401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4" name="楕円 153"/>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5" name="テキスト ボックス 154"/>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6" name="楕円 155"/>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7" name="テキスト ボックス 156"/>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扶助費に係る経常収支比率は、社会福祉費、児童福祉費、生活保護費に係る扶助費が主なものである。傾向としては類似団体平均値とほぼ同水準での推移となって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いるが、今年度については市内の社会福祉法人において新たに放課後等デイサービス事業所が追加開設したこともあり、社会福祉費にかかる扶助費が伸びたことから率は上昇した。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扶助費について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、医療費の高額化、福祉サービスの利用増の社会情勢等を鑑みると今後も増加すると予測され、疾病予防対策や生活困窮者自立支援等を促進し、扶助費増加の抑制に努める。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143328</xdr:rowOff>
    </xdr:to>
    <xdr:cxnSp macro="">
      <xdr:nvCxnSpPr>
        <xdr:cNvPr id="192" name="直線コネクタ 191"/>
        <xdr:cNvCxnSpPr/>
      </xdr:nvCxnSpPr>
      <xdr:spPr>
        <a:xfrm>
          <a:off x="3987800" y="96139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45357</xdr:rowOff>
    </xdr:to>
    <xdr:cxnSp macro="">
      <xdr:nvCxnSpPr>
        <xdr:cNvPr id="195" name="直線コネクタ 194"/>
        <xdr:cNvCxnSpPr/>
      </xdr:nvCxnSpPr>
      <xdr:spPr>
        <a:xfrm flipV="1">
          <a:off x="3098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45357</xdr:rowOff>
    </xdr:to>
    <xdr:cxnSp macro="">
      <xdr:nvCxnSpPr>
        <xdr:cNvPr id="198" name="直線コネクタ 197"/>
        <xdr:cNvCxnSpPr/>
      </xdr:nvCxnSpPr>
      <xdr:spPr>
        <a:xfrm>
          <a:off x="2209800" y="9635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34472</xdr:rowOff>
    </xdr:to>
    <xdr:cxnSp macro="">
      <xdr:nvCxnSpPr>
        <xdr:cNvPr id="201" name="直線コネクタ 200"/>
        <xdr:cNvCxnSpPr/>
      </xdr:nvCxnSpPr>
      <xdr:spPr>
        <a:xfrm>
          <a:off x="1320800" y="959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11" name="楕円 210"/>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12"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3" name="楕円 212"/>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4" name="テキスト ボックス 213"/>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5" name="楕円 214"/>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6" name="テキスト ボックス 215"/>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17" name="楕円 216"/>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218" name="テキスト ボックス 217"/>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9" name="楕円 218"/>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20" name="テキスト ボックス 219"/>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公営企業及び特別会計への繰出については、整備事業の縮小及び維持管理経費節減を徹底し、類似団体平均値と一進一退の推移をしていたが、平成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年度において、繰出基準における経費の見直しを行った結果として経常経費が増加し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ていたが、令和元年度から下水道事業が公営企業会計に移行したことに伴い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数値は類似団体平均値を下回った。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今後においては引き続き計画的かつ効率的な事業実施及び経費の削減・抑制、自主財源の確保をさらに徹底し、繰出金の抑制に努める。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58</xdr:row>
      <xdr:rowOff>127000</xdr:rowOff>
    </xdr:to>
    <xdr:cxnSp macro="">
      <xdr:nvCxnSpPr>
        <xdr:cNvPr id="253" name="直線コネクタ 252"/>
        <xdr:cNvCxnSpPr/>
      </xdr:nvCxnSpPr>
      <xdr:spPr>
        <a:xfrm flipV="1">
          <a:off x="15671800" y="9545320"/>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127000</xdr:rowOff>
    </xdr:to>
    <xdr:cxnSp macro="">
      <xdr:nvCxnSpPr>
        <xdr:cNvPr id="256" name="直線コネクタ 255"/>
        <xdr:cNvCxnSpPr/>
      </xdr:nvCxnSpPr>
      <xdr:spPr>
        <a:xfrm>
          <a:off x="14782800" y="9911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12700</xdr:rowOff>
    </xdr:to>
    <xdr:cxnSp macro="">
      <xdr:nvCxnSpPr>
        <xdr:cNvPr id="259" name="直線コネクタ 258"/>
        <xdr:cNvCxnSpPr/>
      </xdr:nvCxnSpPr>
      <xdr:spPr>
        <a:xfrm flipV="1">
          <a:off x="13893800" y="991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58</xdr:row>
      <xdr:rowOff>12700</xdr:rowOff>
    </xdr:to>
    <xdr:cxnSp macro="">
      <xdr:nvCxnSpPr>
        <xdr:cNvPr id="262" name="直線コネクタ 261"/>
        <xdr:cNvCxnSpPr/>
      </xdr:nvCxnSpPr>
      <xdr:spPr>
        <a:xfrm>
          <a:off x="13004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72" name="楕円 271"/>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73"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4" name="楕円 273"/>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5" name="テキスト ボックス 274"/>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6" name="楕円 275"/>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7" name="テキスト ボックス 276"/>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8" name="楕円 277"/>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9" name="テキスト ボックス 278"/>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80" name="楕円 279"/>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81" name="テキスト ボックス 280"/>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年度にかけて、南和広域医療企業団、やまと広域環境衛生事務組合及び奈良県広域消防組合の設立や移行による負担金が増加となり、加えて平成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年度に南和広域医療企業団の新病院開院、平成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年度にやまと広域衛生事務組合の広域塵芥施設本稼働</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、令和元年度は下水道事業が公営企業会計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移行したことに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伴いさらに数値が上昇し推移している。今後においても、これまでに引き続いき補助金をはじめ補助費等の効率的かつ適切な運用と執行にさらに努めていく。</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115570</xdr:rowOff>
    </xdr:to>
    <xdr:cxnSp macro="">
      <xdr:nvCxnSpPr>
        <xdr:cNvPr id="311" name="直線コネクタ 310"/>
        <xdr:cNvCxnSpPr/>
      </xdr:nvCxnSpPr>
      <xdr:spPr>
        <a:xfrm>
          <a:off x="15671800" y="631748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145288</xdr:rowOff>
    </xdr:to>
    <xdr:cxnSp macro="">
      <xdr:nvCxnSpPr>
        <xdr:cNvPr id="314" name="直線コネクタ 313"/>
        <xdr:cNvCxnSpPr/>
      </xdr:nvCxnSpPr>
      <xdr:spPr>
        <a:xfrm>
          <a:off x="14782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36</xdr:row>
      <xdr:rowOff>122428</xdr:rowOff>
    </xdr:to>
    <xdr:cxnSp macro="">
      <xdr:nvCxnSpPr>
        <xdr:cNvPr id="317" name="直線コネクタ 316"/>
        <xdr:cNvCxnSpPr/>
      </xdr:nvCxnSpPr>
      <xdr:spPr>
        <a:xfrm>
          <a:off x="13893800" y="613460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133858</xdr:rowOff>
    </xdr:to>
    <xdr:cxnSp macro="">
      <xdr:nvCxnSpPr>
        <xdr:cNvPr id="320" name="直線コネクタ 319"/>
        <xdr:cNvCxnSpPr/>
      </xdr:nvCxnSpPr>
      <xdr:spPr>
        <a:xfrm>
          <a:off x="13004800" y="60888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30" name="楕円 329"/>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31"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32" name="楕円 331"/>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33" name="テキスト ボックス 332"/>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4" name="楕円 333"/>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35" name="テキスト ボックス 334"/>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36" name="楕円 335"/>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37" name="テキスト ボックス 336"/>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8" name="楕円 337"/>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9" name="テキスト ボックス 338"/>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類似団体平均に比べ高い数値で推移しているため、普通建設事業縮小による市債新規発行の抑制等の公債費縮減に努めているものの、数値は一進一退を繰り返している。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リサイクルプラザ整備事業等にかかる償還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終了により前年度に比べ公債費が減少となったが、依然として類似団体と比較して高い水準にある状況下において、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経常一般財源が減少していく傾向が想定され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る一方で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、新庁舎整備事業をはじめ複数の大規模事業を控えており、事業の厳しい選択、計画的な行財政運営等により公債費抑制に努める。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3175</xdr:rowOff>
    </xdr:from>
    <xdr:to>
      <xdr:col>24</xdr:col>
      <xdr:colOff>25400</xdr:colOff>
      <xdr:row>76</xdr:row>
      <xdr:rowOff>22225</xdr:rowOff>
    </xdr:to>
    <xdr:cxnSp macro="">
      <xdr:nvCxnSpPr>
        <xdr:cNvPr id="371" name="直線コネクタ 370"/>
        <xdr:cNvCxnSpPr/>
      </xdr:nvCxnSpPr>
      <xdr:spPr>
        <a:xfrm flipV="1">
          <a:off x="3987800" y="130333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155575</xdr:rowOff>
    </xdr:from>
    <xdr:to>
      <xdr:col>19</xdr:col>
      <xdr:colOff>187325</xdr:colOff>
      <xdr:row>76</xdr:row>
      <xdr:rowOff>22225</xdr:rowOff>
    </xdr:to>
    <xdr:cxnSp macro="">
      <xdr:nvCxnSpPr>
        <xdr:cNvPr id="374" name="直線コネクタ 373"/>
        <xdr:cNvCxnSpPr/>
      </xdr:nvCxnSpPr>
      <xdr:spPr>
        <a:xfrm>
          <a:off x="3098800" y="13014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155575</xdr:rowOff>
    </xdr:from>
    <xdr:to>
      <xdr:col>15</xdr:col>
      <xdr:colOff>98425</xdr:colOff>
      <xdr:row>75</xdr:row>
      <xdr:rowOff>157480</xdr:rowOff>
    </xdr:to>
    <xdr:cxnSp macro="">
      <xdr:nvCxnSpPr>
        <xdr:cNvPr id="377" name="直線コネクタ 376"/>
        <xdr:cNvCxnSpPr/>
      </xdr:nvCxnSpPr>
      <xdr:spPr>
        <a:xfrm flipV="1">
          <a:off x="2209800" y="130143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117475</xdr:rowOff>
    </xdr:from>
    <xdr:to>
      <xdr:col>11</xdr:col>
      <xdr:colOff>9525</xdr:colOff>
      <xdr:row>75</xdr:row>
      <xdr:rowOff>157480</xdr:rowOff>
    </xdr:to>
    <xdr:cxnSp macro="">
      <xdr:nvCxnSpPr>
        <xdr:cNvPr id="380" name="直線コネクタ 379"/>
        <xdr:cNvCxnSpPr/>
      </xdr:nvCxnSpPr>
      <xdr:spPr>
        <a:xfrm>
          <a:off x="1320800" y="129762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123825</xdr:rowOff>
    </xdr:from>
    <xdr:to>
      <xdr:col>24</xdr:col>
      <xdr:colOff>76200</xdr:colOff>
      <xdr:row>76</xdr:row>
      <xdr:rowOff>53975</xdr:rowOff>
    </xdr:to>
    <xdr:sp macro="" textlink="">
      <xdr:nvSpPr>
        <xdr:cNvPr id="390" name="楕円 389"/>
        <xdr:cNvSpPr/>
      </xdr:nvSpPr>
      <xdr:spPr>
        <a:xfrm>
          <a:off x="4775200" y="129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95902</xdr:rowOff>
    </xdr:from>
    <xdr:ext cx="762000" cy="259045"/>
    <xdr:sp macro="" textlink="">
      <xdr:nvSpPr>
        <xdr:cNvPr id="391" name="公債費該当値テキスト"/>
        <xdr:cNvSpPr txBox="1"/>
      </xdr:nvSpPr>
      <xdr:spPr>
        <a:xfrm>
          <a:off x="49149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142875</xdr:rowOff>
    </xdr:from>
    <xdr:to>
      <xdr:col>20</xdr:col>
      <xdr:colOff>38100</xdr:colOff>
      <xdr:row>76</xdr:row>
      <xdr:rowOff>73025</xdr:rowOff>
    </xdr:to>
    <xdr:sp macro="" textlink="">
      <xdr:nvSpPr>
        <xdr:cNvPr id="392" name="楕円 391"/>
        <xdr:cNvSpPr/>
      </xdr:nvSpPr>
      <xdr:spPr>
        <a:xfrm>
          <a:off x="3937000" y="130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57802</xdr:rowOff>
    </xdr:from>
    <xdr:ext cx="736600" cy="259045"/>
    <xdr:sp macro="" textlink="">
      <xdr:nvSpPr>
        <xdr:cNvPr id="393" name="テキスト ボックス 392"/>
        <xdr:cNvSpPr txBox="1"/>
      </xdr:nvSpPr>
      <xdr:spPr>
        <a:xfrm>
          <a:off x="3606800" y="13088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104775</xdr:rowOff>
    </xdr:from>
    <xdr:to>
      <xdr:col>15</xdr:col>
      <xdr:colOff>149225</xdr:colOff>
      <xdr:row>76</xdr:row>
      <xdr:rowOff>34925</xdr:rowOff>
    </xdr:to>
    <xdr:sp macro="" textlink="">
      <xdr:nvSpPr>
        <xdr:cNvPr id="394" name="楕円 393"/>
        <xdr:cNvSpPr/>
      </xdr:nvSpPr>
      <xdr:spPr>
        <a:xfrm>
          <a:off x="3048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19702</xdr:rowOff>
    </xdr:from>
    <xdr:ext cx="762000" cy="259045"/>
    <xdr:sp macro="" textlink="">
      <xdr:nvSpPr>
        <xdr:cNvPr id="395" name="テキスト ボックス 394"/>
        <xdr:cNvSpPr txBox="1"/>
      </xdr:nvSpPr>
      <xdr:spPr>
        <a:xfrm>
          <a:off x="2717800" y="1304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106680</xdr:rowOff>
    </xdr:from>
    <xdr:to>
      <xdr:col>11</xdr:col>
      <xdr:colOff>60325</xdr:colOff>
      <xdr:row>76</xdr:row>
      <xdr:rowOff>36830</xdr:rowOff>
    </xdr:to>
    <xdr:sp macro="" textlink="">
      <xdr:nvSpPr>
        <xdr:cNvPr id="396" name="楕円 395"/>
        <xdr:cNvSpPr/>
      </xdr:nvSpPr>
      <xdr:spPr>
        <a:xfrm>
          <a:off x="2159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21607</xdr:rowOff>
    </xdr:from>
    <xdr:ext cx="762000" cy="259045"/>
    <xdr:sp macro="" textlink="">
      <xdr:nvSpPr>
        <xdr:cNvPr id="397" name="テキスト ボックス 396"/>
        <xdr:cNvSpPr txBox="1"/>
      </xdr:nvSpPr>
      <xdr:spPr>
        <a:xfrm>
          <a:off x="1828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66675</xdr:rowOff>
    </xdr:from>
    <xdr:to>
      <xdr:col>6</xdr:col>
      <xdr:colOff>171450</xdr:colOff>
      <xdr:row>75</xdr:row>
      <xdr:rowOff>168275</xdr:rowOff>
    </xdr:to>
    <xdr:sp macro="" textlink="">
      <xdr:nvSpPr>
        <xdr:cNvPr id="398" name="楕円 397"/>
        <xdr:cNvSpPr/>
      </xdr:nvSpPr>
      <xdr:spPr>
        <a:xfrm>
          <a:off x="1270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153052</xdr:rowOff>
    </xdr:from>
    <xdr:ext cx="762000" cy="259045"/>
    <xdr:sp macro="" textlink="">
      <xdr:nvSpPr>
        <xdr:cNvPr id="399" name="テキスト ボックス 398"/>
        <xdr:cNvSpPr txBox="1"/>
      </xdr:nvSpPr>
      <xdr:spPr>
        <a:xfrm>
          <a:off x="939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公債費以外の経費の経常収支比率は、広域化した消防事業費、塵芥処理事業費、病院事業費の本格稼働等に対する負担金増が影響している面も大きく数値は増加傾向にある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が、加えて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退職者が多かったことも要因であったが、令和元年度は退職者数が減少に転じたこともあり数値は減少している。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現在までも各経費毎に改善・改革を進めて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いるが、今後においても引き続き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各経費において更なる改善・改革を進め、財政の健全化を図る。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56135</xdr:rowOff>
    </xdr:to>
    <xdr:cxnSp macro="">
      <xdr:nvCxnSpPr>
        <xdr:cNvPr id="430" name="直線コネクタ 429"/>
        <xdr:cNvCxnSpPr/>
      </xdr:nvCxnSpPr>
      <xdr:spPr>
        <a:xfrm flipV="1">
          <a:off x="15671800" y="13134339"/>
          <a:ext cx="8382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56135</xdr:rowOff>
    </xdr:to>
    <xdr:cxnSp macro="">
      <xdr:nvCxnSpPr>
        <xdr:cNvPr id="433" name="直線コネクタ 432"/>
        <xdr:cNvCxnSpPr/>
      </xdr:nvCxnSpPr>
      <xdr:spPr>
        <a:xfrm>
          <a:off x="14782800" y="131572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127000</xdr:rowOff>
    </xdr:to>
    <xdr:cxnSp macro="">
      <xdr:nvCxnSpPr>
        <xdr:cNvPr id="436" name="直線コネクタ 435"/>
        <xdr:cNvCxnSpPr/>
      </xdr:nvCxnSpPr>
      <xdr:spPr>
        <a:xfrm>
          <a:off x="13893800" y="130566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106426</xdr:rowOff>
    </xdr:from>
    <xdr:to>
      <xdr:col>69</xdr:col>
      <xdr:colOff>92075</xdr:colOff>
      <xdr:row>76</xdr:row>
      <xdr:rowOff>26415</xdr:rowOff>
    </xdr:to>
    <xdr:cxnSp macro="">
      <xdr:nvCxnSpPr>
        <xdr:cNvPr id="439" name="直線コネクタ 438"/>
        <xdr:cNvCxnSpPr/>
      </xdr:nvCxnSpPr>
      <xdr:spPr>
        <a:xfrm>
          <a:off x="13004800" y="129651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9" name="楕円 448"/>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50"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51" name="楕円 450"/>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52" name="テキスト ボックス 451"/>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3" name="楕円 452"/>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54" name="テキスト ボックス 45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5" name="楕円 454"/>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6" name="テキスト ボックス 455"/>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55626</xdr:rowOff>
    </xdr:from>
    <xdr:to>
      <xdr:col>65</xdr:col>
      <xdr:colOff>53975</xdr:colOff>
      <xdr:row>75</xdr:row>
      <xdr:rowOff>157226</xdr:rowOff>
    </xdr:to>
    <xdr:sp macro="" textlink="">
      <xdr:nvSpPr>
        <xdr:cNvPr id="457" name="楕円 456"/>
        <xdr:cNvSpPr/>
      </xdr:nvSpPr>
      <xdr:spPr>
        <a:xfrm>
          <a:off x="12954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167403</xdr:rowOff>
    </xdr:from>
    <xdr:ext cx="762000" cy="259045"/>
    <xdr:sp macro="" textlink="">
      <xdr:nvSpPr>
        <xdr:cNvPr id="458" name="テキスト ボックス 457"/>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42659</xdr:rowOff>
    </xdr:from>
    <xdr:to>
      <xdr:col>29</xdr:col>
      <xdr:colOff>127000</xdr:colOff>
      <xdr:row>15</xdr:row>
      <xdr:rowOff>58064</xdr:rowOff>
    </xdr:to>
    <xdr:cxnSp macro="">
      <xdr:nvCxnSpPr>
        <xdr:cNvPr id="50" name="直線コネクタ 49"/>
        <xdr:cNvCxnSpPr/>
      </xdr:nvCxnSpPr>
      <xdr:spPr bwMode="auto">
        <a:xfrm flipV="1">
          <a:off x="5003800" y="2662034"/>
          <a:ext cx="647700" cy="15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58064</xdr:rowOff>
    </xdr:from>
    <xdr:to>
      <xdr:col>26</xdr:col>
      <xdr:colOff>50800</xdr:colOff>
      <xdr:row>15</xdr:row>
      <xdr:rowOff>108369</xdr:rowOff>
    </xdr:to>
    <xdr:cxnSp macro="">
      <xdr:nvCxnSpPr>
        <xdr:cNvPr id="53" name="直線コネクタ 52"/>
        <xdr:cNvCxnSpPr/>
      </xdr:nvCxnSpPr>
      <xdr:spPr bwMode="auto">
        <a:xfrm flipV="1">
          <a:off x="4305300" y="2677439"/>
          <a:ext cx="698500" cy="50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108369</xdr:rowOff>
    </xdr:from>
    <xdr:to>
      <xdr:col>22</xdr:col>
      <xdr:colOff>114300</xdr:colOff>
      <xdr:row>16</xdr:row>
      <xdr:rowOff>24562</xdr:rowOff>
    </xdr:to>
    <xdr:cxnSp macro="">
      <xdr:nvCxnSpPr>
        <xdr:cNvPr id="56" name="直線コネクタ 55"/>
        <xdr:cNvCxnSpPr/>
      </xdr:nvCxnSpPr>
      <xdr:spPr bwMode="auto">
        <a:xfrm flipV="1">
          <a:off x="3606800" y="2727744"/>
          <a:ext cx="698500" cy="87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13437</xdr:rowOff>
    </xdr:from>
    <xdr:to>
      <xdr:col>18</xdr:col>
      <xdr:colOff>177800</xdr:colOff>
      <xdr:row>16</xdr:row>
      <xdr:rowOff>24562</xdr:rowOff>
    </xdr:to>
    <xdr:cxnSp macro="">
      <xdr:nvCxnSpPr>
        <xdr:cNvPr id="59" name="直線コネクタ 58"/>
        <xdr:cNvCxnSpPr/>
      </xdr:nvCxnSpPr>
      <xdr:spPr bwMode="auto">
        <a:xfrm>
          <a:off x="2908300" y="2804262"/>
          <a:ext cx="698500" cy="1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163309</xdr:rowOff>
    </xdr:from>
    <xdr:to>
      <xdr:col>29</xdr:col>
      <xdr:colOff>177800</xdr:colOff>
      <xdr:row>15</xdr:row>
      <xdr:rowOff>93459</xdr:rowOff>
    </xdr:to>
    <xdr:sp macro="" textlink="">
      <xdr:nvSpPr>
        <xdr:cNvPr id="69" name="楕円 68"/>
        <xdr:cNvSpPr/>
      </xdr:nvSpPr>
      <xdr:spPr bwMode="auto">
        <a:xfrm>
          <a:off x="5600700" y="2611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8386</xdr:rowOff>
    </xdr:from>
    <xdr:ext cx="762000" cy="259045"/>
    <xdr:sp macro="" textlink="">
      <xdr:nvSpPr>
        <xdr:cNvPr id="70" name="人口1人当たり決算額の推移該当値テキスト130"/>
        <xdr:cNvSpPr txBox="1"/>
      </xdr:nvSpPr>
      <xdr:spPr>
        <a:xfrm>
          <a:off x="5740400" y="245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7264</xdr:rowOff>
    </xdr:from>
    <xdr:to>
      <xdr:col>26</xdr:col>
      <xdr:colOff>101600</xdr:colOff>
      <xdr:row>15</xdr:row>
      <xdr:rowOff>108864</xdr:rowOff>
    </xdr:to>
    <xdr:sp macro="" textlink="">
      <xdr:nvSpPr>
        <xdr:cNvPr id="71" name="楕円 70"/>
        <xdr:cNvSpPr/>
      </xdr:nvSpPr>
      <xdr:spPr bwMode="auto">
        <a:xfrm>
          <a:off x="4953000" y="2626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119041</xdr:rowOff>
    </xdr:from>
    <xdr:ext cx="736600" cy="259045"/>
    <xdr:sp macro="" textlink="">
      <xdr:nvSpPr>
        <xdr:cNvPr id="72" name="テキスト ボックス 71"/>
        <xdr:cNvSpPr txBox="1"/>
      </xdr:nvSpPr>
      <xdr:spPr>
        <a:xfrm>
          <a:off x="4622800" y="2395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57569</xdr:rowOff>
    </xdr:from>
    <xdr:to>
      <xdr:col>22</xdr:col>
      <xdr:colOff>165100</xdr:colOff>
      <xdr:row>15</xdr:row>
      <xdr:rowOff>159169</xdr:rowOff>
    </xdr:to>
    <xdr:sp macro="" textlink="">
      <xdr:nvSpPr>
        <xdr:cNvPr id="73" name="楕円 72"/>
        <xdr:cNvSpPr/>
      </xdr:nvSpPr>
      <xdr:spPr bwMode="auto">
        <a:xfrm>
          <a:off x="4254500" y="2676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169346</xdr:rowOff>
    </xdr:from>
    <xdr:ext cx="762000" cy="259045"/>
    <xdr:sp macro="" textlink="">
      <xdr:nvSpPr>
        <xdr:cNvPr id="74" name="テキスト ボックス 73"/>
        <xdr:cNvSpPr txBox="1"/>
      </xdr:nvSpPr>
      <xdr:spPr>
        <a:xfrm>
          <a:off x="3924300" y="244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145212</xdr:rowOff>
    </xdr:from>
    <xdr:to>
      <xdr:col>19</xdr:col>
      <xdr:colOff>38100</xdr:colOff>
      <xdr:row>16</xdr:row>
      <xdr:rowOff>75362</xdr:rowOff>
    </xdr:to>
    <xdr:sp macro="" textlink="">
      <xdr:nvSpPr>
        <xdr:cNvPr id="75" name="楕円 74"/>
        <xdr:cNvSpPr/>
      </xdr:nvSpPr>
      <xdr:spPr bwMode="auto">
        <a:xfrm>
          <a:off x="3556000" y="2764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85539</xdr:rowOff>
    </xdr:from>
    <xdr:ext cx="762000" cy="259045"/>
    <xdr:sp macro="" textlink="">
      <xdr:nvSpPr>
        <xdr:cNvPr id="76" name="テキスト ボックス 75"/>
        <xdr:cNvSpPr txBox="1"/>
      </xdr:nvSpPr>
      <xdr:spPr>
        <a:xfrm>
          <a:off x="3225800" y="253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134087</xdr:rowOff>
    </xdr:from>
    <xdr:to>
      <xdr:col>15</xdr:col>
      <xdr:colOff>101600</xdr:colOff>
      <xdr:row>16</xdr:row>
      <xdr:rowOff>64237</xdr:rowOff>
    </xdr:to>
    <xdr:sp macro="" textlink="">
      <xdr:nvSpPr>
        <xdr:cNvPr id="77" name="楕円 76"/>
        <xdr:cNvSpPr/>
      </xdr:nvSpPr>
      <xdr:spPr bwMode="auto">
        <a:xfrm>
          <a:off x="2857500" y="2753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74414</xdr:rowOff>
    </xdr:from>
    <xdr:ext cx="762000" cy="259045"/>
    <xdr:sp macro="" textlink="">
      <xdr:nvSpPr>
        <xdr:cNvPr id="78" name="テキスト ボックス 77"/>
        <xdr:cNvSpPr txBox="1"/>
      </xdr:nvSpPr>
      <xdr:spPr>
        <a:xfrm>
          <a:off x="2527300" y="252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272226</xdr:rowOff>
    </xdr:from>
    <xdr:to>
      <xdr:col>29</xdr:col>
      <xdr:colOff>127000</xdr:colOff>
      <xdr:row>37</xdr:row>
      <xdr:rowOff>289938</xdr:rowOff>
    </xdr:to>
    <xdr:cxnSp macro="">
      <xdr:nvCxnSpPr>
        <xdr:cNvPr id="112" name="直線コネクタ 111"/>
        <xdr:cNvCxnSpPr/>
      </xdr:nvCxnSpPr>
      <xdr:spPr bwMode="auto">
        <a:xfrm>
          <a:off x="5003800" y="7396926"/>
          <a:ext cx="647700" cy="17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274716</xdr:rowOff>
    </xdr:from>
    <xdr:ext cx="762000" cy="259045"/>
    <xdr:sp macro="" textlink="">
      <xdr:nvSpPr>
        <xdr:cNvPr id="113" name="人口1人当たり決算額の推移平均値テキスト445"/>
        <xdr:cNvSpPr txBox="1"/>
      </xdr:nvSpPr>
      <xdr:spPr>
        <a:xfrm>
          <a:off x="5740400" y="7399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272226</xdr:rowOff>
    </xdr:from>
    <xdr:to>
      <xdr:col>26</xdr:col>
      <xdr:colOff>50800</xdr:colOff>
      <xdr:row>37</xdr:row>
      <xdr:rowOff>272809</xdr:rowOff>
    </xdr:to>
    <xdr:cxnSp macro="">
      <xdr:nvCxnSpPr>
        <xdr:cNvPr id="115" name="直線コネクタ 114"/>
        <xdr:cNvCxnSpPr/>
      </xdr:nvCxnSpPr>
      <xdr:spPr bwMode="auto">
        <a:xfrm flipV="1">
          <a:off x="4305300" y="7396926"/>
          <a:ext cx="698500" cy="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272809</xdr:rowOff>
    </xdr:from>
    <xdr:to>
      <xdr:col>22</xdr:col>
      <xdr:colOff>114300</xdr:colOff>
      <xdr:row>37</xdr:row>
      <xdr:rowOff>287881</xdr:rowOff>
    </xdr:to>
    <xdr:cxnSp macro="">
      <xdr:nvCxnSpPr>
        <xdr:cNvPr id="118" name="直線コネクタ 117"/>
        <xdr:cNvCxnSpPr/>
      </xdr:nvCxnSpPr>
      <xdr:spPr bwMode="auto">
        <a:xfrm flipV="1">
          <a:off x="3606800" y="7397509"/>
          <a:ext cx="698500" cy="15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287881</xdr:rowOff>
    </xdr:from>
    <xdr:to>
      <xdr:col>18</xdr:col>
      <xdr:colOff>177800</xdr:colOff>
      <xdr:row>37</xdr:row>
      <xdr:rowOff>301742</xdr:rowOff>
    </xdr:to>
    <xdr:cxnSp macro="">
      <xdr:nvCxnSpPr>
        <xdr:cNvPr id="121" name="直線コネクタ 120"/>
        <xdr:cNvCxnSpPr/>
      </xdr:nvCxnSpPr>
      <xdr:spPr bwMode="auto">
        <a:xfrm flipV="1">
          <a:off x="2908300" y="7412581"/>
          <a:ext cx="698500" cy="13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239138</xdr:rowOff>
    </xdr:from>
    <xdr:to>
      <xdr:col>29</xdr:col>
      <xdr:colOff>177800</xdr:colOff>
      <xdr:row>37</xdr:row>
      <xdr:rowOff>340738</xdr:rowOff>
    </xdr:to>
    <xdr:sp macro="" textlink="">
      <xdr:nvSpPr>
        <xdr:cNvPr id="131" name="楕円 130"/>
        <xdr:cNvSpPr/>
      </xdr:nvSpPr>
      <xdr:spPr bwMode="auto">
        <a:xfrm>
          <a:off x="5600700" y="7363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84215</xdr:rowOff>
    </xdr:from>
    <xdr:ext cx="762000" cy="259045"/>
    <xdr:sp macro="" textlink="">
      <xdr:nvSpPr>
        <xdr:cNvPr id="132" name="人口1人当たり決算額の推移該当値テキスト445"/>
        <xdr:cNvSpPr txBox="1"/>
      </xdr:nvSpPr>
      <xdr:spPr>
        <a:xfrm>
          <a:off x="5740400" y="720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221426</xdr:rowOff>
    </xdr:from>
    <xdr:to>
      <xdr:col>26</xdr:col>
      <xdr:colOff>101600</xdr:colOff>
      <xdr:row>37</xdr:row>
      <xdr:rowOff>323026</xdr:rowOff>
    </xdr:to>
    <xdr:sp macro="" textlink="">
      <xdr:nvSpPr>
        <xdr:cNvPr id="133" name="楕円 132"/>
        <xdr:cNvSpPr/>
      </xdr:nvSpPr>
      <xdr:spPr bwMode="auto">
        <a:xfrm>
          <a:off x="4953000" y="7346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161753</xdr:rowOff>
    </xdr:from>
    <xdr:ext cx="736600" cy="259045"/>
    <xdr:sp macro="" textlink="">
      <xdr:nvSpPr>
        <xdr:cNvPr id="134" name="テキスト ボックス 133"/>
        <xdr:cNvSpPr txBox="1"/>
      </xdr:nvSpPr>
      <xdr:spPr>
        <a:xfrm>
          <a:off x="4622800" y="7115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222009</xdr:rowOff>
    </xdr:from>
    <xdr:to>
      <xdr:col>22</xdr:col>
      <xdr:colOff>165100</xdr:colOff>
      <xdr:row>37</xdr:row>
      <xdr:rowOff>323609</xdr:rowOff>
    </xdr:to>
    <xdr:sp macro="" textlink="">
      <xdr:nvSpPr>
        <xdr:cNvPr id="135" name="楕円 134"/>
        <xdr:cNvSpPr/>
      </xdr:nvSpPr>
      <xdr:spPr bwMode="auto">
        <a:xfrm>
          <a:off x="4254500" y="7346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162336</xdr:rowOff>
    </xdr:from>
    <xdr:ext cx="762000" cy="259045"/>
    <xdr:sp macro="" textlink="">
      <xdr:nvSpPr>
        <xdr:cNvPr id="136" name="テキスト ボックス 135"/>
        <xdr:cNvSpPr txBox="1"/>
      </xdr:nvSpPr>
      <xdr:spPr>
        <a:xfrm>
          <a:off x="3924300" y="7115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237081</xdr:rowOff>
    </xdr:from>
    <xdr:to>
      <xdr:col>19</xdr:col>
      <xdr:colOff>38100</xdr:colOff>
      <xdr:row>37</xdr:row>
      <xdr:rowOff>338681</xdr:rowOff>
    </xdr:to>
    <xdr:sp macro="" textlink="">
      <xdr:nvSpPr>
        <xdr:cNvPr id="137" name="楕円 136"/>
        <xdr:cNvSpPr/>
      </xdr:nvSpPr>
      <xdr:spPr bwMode="auto">
        <a:xfrm>
          <a:off x="3556000" y="7361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5958</xdr:rowOff>
    </xdr:from>
    <xdr:ext cx="762000" cy="259045"/>
    <xdr:sp macro="" textlink="">
      <xdr:nvSpPr>
        <xdr:cNvPr id="138" name="テキスト ボックス 137"/>
        <xdr:cNvSpPr txBox="1"/>
      </xdr:nvSpPr>
      <xdr:spPr>
        <a:xfrm>
          <a:off x="3225800" y="713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250942</xdr:rowOff>
    </xdr:from>
    <xdr:to>
      <xdr:col>15</xdr:col>
      <xdr:colOff>101600</xdr:colOff>
      <xdr:row>38</xdr:row>
      <xdr:rowOff>9642</xdr:rowOff>
    </xdr:to>
    <xdr:sp macro="" textlink="">
      <xdr:nvSpPr>
        <xdr:cNvPr id="139" name="楕円 138"/>
        <xdr:cNvSpPr/>
      </xdr:nvSpPr>
      <xdr:spPr bwMode="auto">
        <a:xfrm>
          <a:off x="2857500" y="7375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19819</xdr:rowOff>
    </xdr:from>
    <xdr:ext cx="762000" cy="259045"/>
    <xdr:sp macro="" textlink="">
      <xdr:nvSpPr>
        <xdr:cNvPr id="140" name="テキスト ボックス 139"/>
        <xdr:cNvSpPr txBox="1"/>
      </xdr:nvSpPr>
      <xdr:spPr>
        <a:xfrm>
          <a:off x="2527300" y="714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30,107
29,714
292.02
21,749,681
21,529,920
199,398
10,682,318
27,713,005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121586</xdr:rowOff>
    </xdr:from>
    <xdr:to>
      <xdr:col>24</xdr:col>
      <xdr:colOff>63500</xdr:colOff>
      <xdr:row>35</xdr:row>
      <xdr:rowOff>164280</xdr:rowOff>
    </xdr:to>
    <xdr:cxnSp macro="">
      <xdr:nvCxnSpPr>
        <xdr:cNvPr id="63" name="直線コネクタ 62"/>
        <xdr:cNvCxnSpPr/>
      </xdr:nvCxnSpPr>
      <xdr:spPr>
        <a:xfrm>
          <a:off x="3797300" y="6122336"/>
          <a:ext cx="838200" cy="4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121586</xdr:rowOff>
    </xdr:from>
    <xdr:to>
      <xdr:col>19</xdr:col>
      <xdr:colOff>177800</xdr:colOff>
      <xdr:row>35</xdr:row>
      <xdr:rowOff>153079</xdr:rowOff>
    </xdr:to>
    <xdr:cxnSp macro="">
      <xdr:nvCxnSpPr>
        <xdr:cNvPr id="66" name="直線コネクタ 65"/>
        <xdr:cNvCxnSpPr/>
      </xdr:nvCxnSpPr>
      <xdr:spPr>
        <a:xfrm flipV="1">
          <a:off x="2908300" y="6122336"/>
          <a:ext cx="889000" cy="3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153079</xdr:rowOff>
    </xdr:from>
    <xdr:to>
      <xdr:col>15</xdr:col>
      <xdr:colOff>50800</xdr:colOff>
      <xdr:row>35</xdr:row>
      <xdr:rowOff>169886</xdr:rowOff>
    </xdr:to>
    <xdr:cxnSp macro="">
      <xdr:nvCxnSpPr>
        <xdr:cNvPr id="69" name="直線コネクタ 68"/>
        <xdr:cNvCxnSpPr/>
      </xdr:nvCxnSpPr>
      <xdr:spPr>
        <a:xfrm flipV="1">
          <a:off x="2019300" y="6153829"/>
          <a:ext cx="889000" cy="1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109797</xdr:rowOff>
    </xdr:from>
    <xdr:to>
      <xdr:col>10</xdr:col>
      <xdr:colOff>114300</xdr:colOff>
      <xdr:row>35</xdr:row>
      <xdr:rowOff>169886</xdr:rowOff>
    </xdr:to>
    <xdr:cxnSp macro="">
      <xdr:nvCxnSpPr>
        <xdr:cNvPr id="72" name="直線コネクタ 71"/>
        <xdr:cNvCxnSpPr/>
      </xdr:nvCxnSpPr>
      <xdr:spPr>
        <a:xfrm>
          <a:off x="1130300" y="6110547"/>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113480</xdr:rowOff>
    </xdr:from>
    <xdr:to>
      <xdr:col>24</xdr:col>
      <xdr:colOff>114300</xdr:colOff>
      <xdr:row>36</xdr:row>
      <xdr:rowOff>43630</xdr:rowOff>
    </xdr:to>
    <xdr:sp macro="" textlink="">
      <xdr:nvSpPr>
        <xdr:cNvPr id="82" name="楕円 81"/>
        <xdr:cNvSpPr/>
      </xdr:nvSpPr>
      <xdr:spPr>
        <a:xfrm>
          <a:off x="4584700" y="61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91907</xdr:rowOff>
    </xdr:from>
    <xdr:ext cx="534377" cy="259045"/>
    <xdr:sp macro="" textlink="">
      <xdr:nvSpPr>
        <xdr:cNvPr id="83" name="人件費該当値テキスト"/>
        <xdr:cNvSpPr txBox="1"/>
      </xdr:nvSpPr>
      <xdr:spPr>
        <a:xfrm>
          <a:off x="4686300" y="609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70786</xdr:rowOff>
    </xdr:from>
    <xdr:to>
      <xdr:col>20</xdr:col>
      <xdr:colOff>38100</xdr:colOff>
      <xdr:row>36</xdr:row>
      <xdr:rowOff>936</xdr:rowOff>
    </xdr:to>
    <xdr:sp macro="" textlink="">
      <xdr:nvSpPr>
        <xdr:cNvPr id="84" name="楕円 83"/>
        <xdr:cNvSpPr/>
      </xdr:nvSpPr>
      <xdr:spPr>
        <a:xfrm>
          <a:off x="3746500" y="607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17463</xdr:rowOff>
    </xdr:from>
    <xdr:ext cx="534377" cy="259045"/>
    <xdr:sp macro="" textlink="">
      <xdr:nvSpPr>
        <xdr:cNvPr id="85" name="テキスト ボックス 84"/>
        <xdr:cNvSpPr txBox="1"/>
      </xdr:nvSpPr>
      <xdr:spPr>
        <a:xfrm>
          <a:off x="3530111" y="5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102279</xdr:rowOff>
    </xdr:from>
    <xdr:to>
      <xdr:col>15</xdr:col>
      <xdr:colOff>101600</xdr:colOff>
      <xdr:row>36</xdr:row>
      <xdr:rowOff>32429</xdr:rowOff>
    </xdr:to>
    <xdr:sp macro="" textlink="">
      <xdr:nvSpPr>
        <xdr:cNvPr id="86" name="楕円 85"/>
        <xdr:cNvSpPr/>
      </xdr:nvSpPr>
      <xdr:spPr>
        <a:xfrm>
          <a:off x="2857500" y="610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23556</xdr:rowOff>
    </xdr:from>
    <xdr:ext cx="534377" cy="259045"/>
    <xdr:sp macro="" textlink="">
      <xdr:nvSpPr>
        <xdr:cNvPr id="87" name="テキスト ボックス 86"/>
        <xdr:cNvSpPr txBox="1"/>
      </xdr:nvSpPr>
      <xdr:spPr>
        <a:xfrm>
          <a:off x="2641111" y="619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119086</xdr:rowOff>
    </xdr:from>
    <xdr:to>
      <xdr:col>10</xdr:col>
      <xdr:colOff>165100</xdr:colOff>
      <xdr:row>36</xdr:row>
      <xdr:rowOff>49236</xdr:rowOff>
    </xdr:to>
    <xdr:sp macro="" textlink="">
      <xdr:nvSpPr>
        <xdr:cNvPr id="88" name="楕円 87"/>
        <xdr:cNvSpPr/>
      </xdr:nvSpPr>
      <xdr:spPr>
        <a:xfrm>
          <a:off x="1968500" y="611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40363</xdr:rowOff>
    </xdr:from>
    <xdr:ext cx="534377" cy="259045"/>
    <xdr:sp macro="" textlink="">
      <xdr:nvSpPr>
        <xdr:cNvPr id="89" name="テキスト ボックス 88"/>
        <xdr:cNvSpPr txBox="1"/>
      </xdr:nvSpPr>
      <xdr:spPr>
        <a:xfrm>
          <a:off x="1752111" y="621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58997</xdr:rowOff>
    </xdr:from>
    <xdr:to>
      <xdr:col>6</xdr:col>
      <xdr:colOff>38100</xdr:colOff>
      <xdr:row>35</xdr:row>
      <xdr:rowOff>160597</xdr:rowOff>
    </xdr:to>
    <xdr:sp macro="" textlink="">
      <xdr:nvSpPr>
        <xdr:cNvPr id="90" name="楕円 89"/>
        <xdr:cNvSpPr/>
      </xdr:nvSpPr>
      <xdr:spPr>
        <a:xfrm>
          <a:off x="1079500" y="605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5674</xdr:rowOff>
    </xdr:from>
    <xdr:ext cx="534377" cy="259045"/>
    <xdr:sp macro="" textlink="">
      <xdr:nvSpPr>
        <xdr:cNvPr id="91" name="テキスト ボックス 90"/>
        <xdr:cNvSpPr txBox="1"/>
      </xdr:nvSpPr>
      <xdr:spPr>
        <a:xfrm>
          <a:off x="863111" y="583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74430</xdr:rowOff>
    </xdr:from>
    <xdr:to>
      <xdr:col>24</xdr:col>
      <xdr:colOff>63500</xdr:colOff>
      <xdr:row>56</xdr:row>
      <xdr:rowOff>122290</xdr:rowOff>
    </xdr:to>
    <xdr:cxnSp macro="">
      <xdr:nvCxnSpPr>
        <xdr:cNvPr id="118" name="直線コネクタ 117"/>
        <xdr:cNvCxnSpPr/>
      </xdr:nvCxnSpPr>
      <xdr:spPr>
        <a:xfrm flipV="1">
          <a:off x="3797300" y="9675630"/>
          <a:ext cx="838200" cy="4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109904</xdr:rowOff>
    </xdr:from>
    <xdr:to>
      <xdr:col>19</xdr:col>
      <xdr:colOff>177800</xdr:colOff>
      <xdr:row>56</xdr:row>
      <xdr:rowOff>122290</xdr:rowOff>
    </xdr:to>
    <xdr:cxnSp macro="">
      <xdr:nvCxnSpPr>
        <xdr:cNvPr id="121" name="直線コネクタ 120"/>
        <xdr:cNvCxnSpPr/>
      </xdr:nvCxnSpPr>
      <xdr:spPr>
        <a:xfrm>
          <a:off x="2908300" y="9711104"/>
          <a:ext cx="889000" cy="1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96572</xdr:rowOff>
    </xdr:from>
    <xdr:to>
      <xdr:col>15</xdr:col>
      <xdr:colOff>50800</xdr:colOff>
      <xdr:row>56</xdr:row>
      <xdr:rowOff>109904</xdr:rowOff>
    </xdr:to>
    <xdr:cxnSp macro="">
      <xdr:nvCxnSpPr>
        <xdr:cNvPr id="124" name="直線コネクタ 123"/>
        <xdr:cNvCxnSpPr/>
      </xdr:nvCxnSpPr>
      <xdr:spPr>
        <a:xfrm>
          <a:off x="2019300" y="9697772"/>
          <a:ext cx="889000" cy="1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96572</xdr:rowOff>
    </xdr:from>
    <xdr:to>
      <xdr:col>10</xdr:col>
      <xdr:colOff>114300</xdr:colOff>
      <xdr:row>56</xdr:row>
      <xdr:rowOff>115738</xdr:rowOff>
    </xdr:to>
    <xdr:cxnSp macro="">
      <xdr:nvCxnSpPr>
        <xdr:cNvPr id="127" name="直線コネクタ 126"/>
        <xdr:cNvCxnSpPr/>
      </xdr:nvCxnSpPr>
      <xdr:spPr>
        <a:xfrm flipV="1">
          <a:off x="1130300" y="9697772"/>
          <a:ext cx="889000" cy="1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23630</xdr:rowOff>
    </xdr:from>
    <xdr:to>
      <xdr:col>24</xdr:col>
      <xdr:colOff>114300</xdr:colOff>
      <xdr:row>56</xdr:row>
      <xdr:rowOff>125230</xdr:rowOff>
    </xdr:to>
    <xdr:sp macro="" textlink="">
      <xdr:nvSpPr>
        <xdr:cNvPr id="137" name="楕円 136"/>
        <xdr:cNvSpPr/>
      </xdr:nvSpPr>
      <xdr:spPr>
        <a:xfrm>
          <a:off x="4584700" y="96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46507</xdr:rowOff>
    </xdr:from>
    <xdr:ext cx="534377" cy="259045"/>
    <xdr:sp macro="" textlink="">
      <xdr:nvSpPr>
        <xdr:cNvPr id="138" name="物件費該当値テキスト"/>
        <xdr:cNvSpPr txBox="1"/>
      </xdr:nvSpPr>
      <xdr:spPr>
        <a:xfrm>
          <a:off x="4686300" y="94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71490</xdr:rowOff>
    </xdr:from>
    <xdr:to>
      <xdr:col>20</xdr:col>
      <xdr:colOff>38100</xdr:colOff>
      <xdr:row>57</xdr:row>
      <xdr:rowOff>1640</xdr:rowOff>
    </xdr:to>
    <xdr:sp macro="" textlink="">
      <xdr:nvSpPr>
        <xdr:cNvPr id="139" name="楕円 138"/>
        <xdr:cNvSpPr/>
      </xdr:nvSpPr>
      <xdr:spPr>
        <a:xfrm>
          <a:off x="3746500" y="96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164217</xdr:rowOff>
    </xdr:from>
    <xdr:ext cx="534377" cy="259045"/>
    <xdr:sp macro="" textlink="">
      <xdr:nvSpPr>
        <xdr:cNvPr id="140" name="テキスト ボックス 139"/>
        <xdr:cNvSpPr txBox="1"/>
      </xdr:nvSpPr>
      <xdr:spPr>
        <a:xfrm>
          <a:off x="3530111" y="976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59104</xdr:rowOff>
    </xdr:from>
    <xdr:to>
      <xdr:col>15</xdr:col>
      <xdr:colOff>101600</xdr:colOff>
      <xdr:row>56</xdr:row>
      <xdr:rowOff>160704</xdr:rowOff>
    </xdr:to>
    <xdr:sp macro="" textlink="">
      <xdr:nvSpPr>
        <xdr:cNvPr id="141" name="楕円 140"/>
        <xdr:cNvSpPr/>
      </xdr:nvSpPr>
      <xdr:spPr>
        <a:xfrm>
          <a:off x="2857500" y="96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5781</xdr:rowOff>
    </xdr:from>
    <xdr:ext cx="534377" cy="259045"/>
    <xdr:sp macro="" textlink="">
      <xdr:nvSpPr>
        <xdr:cNvPr id="142" name="テキスト ボックス 141"/>
        <xdr:cNvSpPr txBox="1"/>
      </xdr:nvSpPr>
      <xdr:spPr>
        <a:xfrm>
          <a:off x="2641111" y="943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45772</xdr:rowOff>
    </xdr:from>
    <xdr:to>
      <xdr:col>10</xdr:col>
      <xdr:colOff>165100</xdr:colOff>
      <xdr:row>56</xdr:row>
      <xdr:rowOff>147372</xdr:rowOff>
    </xdr:to>
    <xdr:sp macro="" textlink="">
      <xdr:nvSpPr>
        <xdr:cNvPr id="143" name="楕円 142"/>
        <xdr:cNvSpPr/>
      </xdr:nvSpPr>
      <xdr:spPr>
        <a:xfrm>
          <a:off x="1968500" y="964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163899</xdr:rowOff>
    </xdr:from>
    <xdr:ext cx="534377" cy="259045"/>
    <xdr:sp macro="" textlink="">
      <xdr:nvSpPr>
        <xdr:cNvPr id="144" name="テキスト ボックス 143"/>
        <xdr:cNvSpPr txBox="1"/>
      </xdr:nvSpPr>
      <xdr:spPr>
        <a:xfrm>
          <a:off x="1752111" y="942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64938</xdr:rowOff>
    </xdr:from>
    <xdr:to>
      <xdr:col>6</xdr:col>
      <xdr:colOff>38100</xdr:colOff>
      <xdr:row>56</xdr:row>
      <xdr:rowOff>166538</xdr:rowOff>
    </xdr:to>
    <xdr:sp macro="" textlink="">
      <xdr:nvSpPr>
        <xdr:cNvPr id="145" name="楕円 144"/>
        <xdr:cNvSpPr/>
      </xdr:nvSpPr>
      <xdr:spPr>
        <a:xfrm>
          <a:off x="1079500" y="966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11615</xdr:rowOff>
    </xdr:from>
    <xdr:ext cx="534377" cy="259045"/>
    <xdr:sp macro="" textlink="">
      <xdr:nvSpPr>
        <xdr:cNvPr id="146" name="テキスト ボックス 145"/>
        <xdr:cNvSpPr txBox="1"/>
      </xdr:nvSpPr>
      <xdr:spPr>
        <a:xfrm>
          <a:off x="863111" y="94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89247</xdr:rowOff>
    </xdr:from>
    <xdr:to>
      <xdr:col>24</xdr:col>
      <xdr:colOff>63500</xdr:colOff>
      <xdr:row>78</xdr:row>
      <xdr:rowOff>102622</xdr:rowOff>
    </xdr:to>
    <xdr:cxnSp macro="">
      <xdr:nvCxnSpPr>
        <xdr:cNvPr id="173" name="直線コネクタ 172"/>
        <xdr:cNvCxnSpPr/>
      </xdr:nvCxnSpPr>
      <xdr:spPr>
        <a:xfrm>
          <a:off x="3797300" y="13462347"/>
          <a:ext cx="838200" cy="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89247</xdr:rowOff>
    </xdr:from>
    <xdr:to>
      <xdr:col>19</xdr:col>
      <xdr:colOff>177800</xdr:colOff>
      <xdr:row>78</xdr:row>
      <xdr:rowOff>91053</xdr:rowOff>
    </xdr:to>
    <xdr:cxnSp macro="">
      <xdr:nvCxnSpPr>
        <xdr:cNvPr id="176" name="直線コネクタ 175"/>
        <xdr:cNvCxnSpPr/>
      </xdr:nvCxnSpPr>
      <xdr:spPr>
        <a:xfrm flipV="1">
          <a:off x="2908300" y="13462347"/>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89202</xdr:rowOff>
    </xdr:from>
    <xdr:to>
      <xdr:col>15</xdr:col>
      <xdr:colOff>50800</xdr:colOff>
      <xdr:row>78</xdr:row>
      <xdr:rowOff>91053</xdr:rowOff>
    </xdr:to>
    <xdr:cxnSp macro="">
      <xdr:nvCxnSpPr>
        <xdr:cNvPr id="179" name="直線コネクタ 178"/>
        <xdr:cNvCxnSpPr/>
      </xdr:nvCxnSpPr>
      <xdr:spPr>
        <a:xfrm>
          <a:off x="2019300" y="13462302"/>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89202</xdr:rowOff>
    </xdr:from>
    <xdr:to>
      <xdr:col>10</xdr:col>
      <xdr:colOff>114300</xdr:colOff>
      <xdr:row>78</xdr:row>
      <xdr:rowOff>92219</xdr:rowOff>
    </xdr:to>
    <xdr:cxnSp macro="">
      <xdr:nvCxnSpPr>
        <xdr:cNvPr id="182" name="直線コネクタ 181"/>
        <xdr:cNvCxnSpPr/>
      </xdr:nvCxnSpPr>
      <xdr:spPr>
        <a:xfrm flipV="1">
          <a:off x="1130300" y="13462302"/>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51822</xdr:rowOff>
    </xdr:from>
    <xdr:to>
      <xdr:col>24</xdr:col>
      <xdr:colOff>114300</xdr:colOff>
      <xdr:row>78</xdr:row>
      <xdr:rowOff>153422</xdr:rowOff>
    </xdr:to>
    <xdr:sp macro="" textlink="">
      <xdr:nvSpPr>
        <xdr:cNvPr id="192" name="楕円 191"/>
        <xdr:cNvSpPr/>
      </xdr:nvSpPr>
      <xdr:spPr>
        <a:xfrm>
          <a:off x="4584700" y="1342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138199</xdr:rowOff>
    </xdr:from>
    <xdr:ext cx="469744" cy="259045"/>
    <xdr:sp macro="" textlink="">
      <xdr:nvSpPr>
        <xdr:cNvPr id="193" name="維持補修費該当値テキスト"/>
        <xdr:cNvSpPr txBox="1"/>
      </xdr:nvSpPr>
      <xdr:spPr>
        <a:xfrm>
          <a:off x="4686300" y="13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38447</xdr:rowOff>
    </xdr:from>
    <xdr:to>
      <xdr:col>20</xdr:col>
      <xdr:colOff>38100</xdr:colOff>
      <xdr:row>78</xdr:row>
      <xdr:rowOff>140047</xdr:rowOff>
    </xdr:to>
    <xdr:sp macro="" textlink="">
      <xdr:nvSpPr>
        <xdr:cNvPr id="194" name="楕円 193"/>
        <xdr:cNvSpPr/>
      </xdr:nvSpPr>
      <xdr:spPr>
        <a:xfrm>
          <a:off x="3746500" y="1341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131174</xdr:rowOff>
    </xdr:from>
    <xdr:ext cx="469744" cy="259045"/>
    <xdr:sp macro="" textlink="">
      <xdr:nvSpPr>
        <xdr:cNvPr id="195" name="テキスト ボックス 194"/>
        <xdr:cNvSpPr txBox="1"/>
      </xdr:nvSpPr>
      <xdr:spPr>
        <a:xfrm>
          <a:off x="3562428" y="1350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40253</xdr:rowOff>
    </xdr:from>
    <xdr:to>
      <xdr:col>15</xdr:col>
      <xdr:colOff>101600</xdr:colOff>
      <xdr:row>78</xdr:row>
      <xdr:rowOff>141853</xdr:rowOff>
    </xdr:to>
    <xdr:sp macro="" textlink="">
      <xdr:nvSpPr>
        <xdr:cNvPr id="196" name="楕円 195"/>
        <xdr:cNvSpPr/>
      </xdr:nvSpPr>
      <xdr:spPr>
        <a:xfrm>
          <a:off x="2857500" y="134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132980</xdr:rowOff>
    </xdr:from>
    <xdr:ext cx="469744" cy="259045"/>
    <xdr:sp macro="" textlink="">
      <xdr:nvSpPr>
        <xdr:cNvPr id="197" name="テキスト ボックス 196"/>
        <xdr:cNvSpPr txBox="1"/>
      </xdr:nvSpPr>
      <xdr:spPr>
        <a:xfrm>
          <a:off x="2673428" y="1350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38402</xdr:rowOff>
    </xdr:from>
    <xdr:to>
      <xdr:col>10</xdr:col>
      <xdr:colOff>165100</xdr:colOff>
      <xdr:row>78</xdr:row>
      <xdr:rowOff>140002</xdr:rowOff>
    </xdr:to>
    <xdr:sp macro="" textlink="">
      <xdr:nvSpPr>
        <xdr:cNvPr id="198" name="楕円 197"/>
        <xdr:cNvSpPr/>
      </xdr:nvSpPr>
      <xdr:spPr>
        <a:xfrm>
          <a:off x="1968500" y="1341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131129</xdr:rowOff>
    </xdr:from>
    <xdr:ext cx="469744" cy="259045"/>
    <xdr:sp macro="" textlink="">
      <xdr:nvSpPr>
        <xdr:cNvPr id="199" name="テキスト ボックス 198"/>
        <xdr:cNvSpPr txBox="1"/>
      </xdr:nvSpPr>
      <xdr:spPr>
        <a:xfrm>
          <a:off x="1784428" y="1350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41419</xdr:rowOff>
    </xdr:from>
    <xdr:to>
      <xdr:col>6</xdr:col>
      <xdr:colOff>38100</xdr:colOff>
      <xdr:row>78</xdr:row>
      <xdr:rowOff>143019</xdr:rowOff>
    </xdr:to>
    <xdr:sp macro="" textlink="">
      <xdr:nvSpPr>
        <xdr:cNvPr id="200" name="楕円 199"/>
        <xdr:cNvSpPr/>
      </xdr:nvSpPr>
      <xdr:spPr>
        <a:xfrm>
          <a:off x="1079500" y="1341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134146</xdr:rowOff>
    </xdr:from>
    <xdr:ext cx="469744" cy="259045"/>
    <xdr:sp macro="" textlink="">
      <xdr:nvSpPr>
        <xdr:cNvPr id="201" name="テキスト ボックス 200"/>
        <xdr:cNvSpPr txBox="1"/>
      </xdr:nvSpPr>
      <xdr:spPr>
        <a:xfrm>
          <a:off x="895428" y="1350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121145</xdr:rowOff>
    </xdr:from>
    <xdr:to>
      <xdr:col>24</xdr:col>
      <xdr:colOff>63500</xdr:colOff>
      <xdr:row>97</xdr:row>
      <xdr:rowOff>22110</xdr:rowOff>
    </xdr:to>
    <xdr:cxnSp macro="">
      <xdr:nvCxnSpPr>
        <xdr:cNvPr id="231" name="直線コネクタ 230"/>
        <xdr:cNvCxnSpPr/>
      </xdr:nvCxnSpPr>
      <xdr:spPr>
        <a:xfrm flipV="1">
          <a:off x="3797300" y="16580345"/>
          <a:ext cx="838200" cy="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154279</xdr:rowOff>
    </xdr:from>
    <xdr:to>
      <xdr:col>19</xdr:col>
      <xdr:colOff>177800</xdr:colOff>
      <xdr:row>97</xdr:row>
      <xdr:rowOff>22110</xdr:rowOff>
    </xdr:to>
    <xdr:cxnSp macro="">
      <xdr:nvCxnSpPr>
        <xdr:cNvPr id="234" name="直線コネクタ 233"/>
        <xdr:cNvCxnSpPr/>
      </xdr:nvCxnSpPr>
      <xdr:spPr>
        <a:xfrm>
          <a:off x="2908300" y="16613479"/>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154279</xdr:rowOff>
    </xdr:from>
    <xdr:to>
      <xdr:col>15</xdr:col>
      <xdr:colOff>50800</xdr:colOff>
      <xdr:row>96</xdr:row>
      <xdr:rowOff>167436</xdr:rowOff>
    </xdr:to>
    <xdr:cxnSp macro="">
      <xdr:nvCxnSpPr>
        <xdr:cNvPr id="237" name="直線コネクタ 236"/>
        <xdr:cNvCxnSpPr/>
      </xdr:nvCxnSpPr>
      <xdr:spPr>
        <a:xfrm flipV="1">
          <a:off x="2019300" y="16613479"/>
          <a:ext cx="8890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167436</xdr:rowOff>
    </xdr:from>
    <xdr:to>
      <xdr:col>10</xdr:col>
      <xdr:colOff>114300</xdr:colOff>
      <xdr:row>97</xdr:row>
      <xdr:rowOff>70041</xdr:rowOff>
    </xdr:to>
    <xdr:cxnSp macro="">
      <xdr:nvCxnSpPr>
        <xdr:cNvPr id="240" name="直線コネクタ 239"/>
        <xdr:cNvCxnSpPr/>
      </xdr:nvCxnSpPr>
      <xdr:spPr>
        <a:xfrm flipV="1">
          <a:off x="1130300" y="16626636"/>
          <a:ext cx="889000" cy="7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70345</xdr:rowOff>
    </xdr:from>
    <xdr:to>
      <xdr:col>24</xdr:col>
      <xdr:colOff>114300</xdr:colOff>
      <xdr:row>97</xdr:row>
      <xdr:rowOff>495</xdr:rowOff>
    </xdr:to>
    <xdr:sp macro="" textlink="">
      <xdr:nvSpPr>
        <xdr:cNvPr id="250" name="楕円 249"/>
        <xdr:cNvSpPr/>
      </xdr:nvSpPr>
      <xdr:spPr>
        <a:xfrm>
          <a:off x="4584700" y="165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48772</xdr:rowOff>
    </xdr:from>
    <xdr:ext cx="534377" cy="259045"/>
    <xdr:sp macro="" textlink="">
      <xdr:nvSpPr>
        <xdr:cNvPr id="251" name="扶助費該当値テキスト"/>
        <xdr:cNvSpPr txBox="1"/>
      </xdr:nvSpPr>
      <xdr:spPr>
        <a:xfrm>
          <a:off x="4686300" y="165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142760</xdr:rowOff>
    </xdr:from>
    <xdr:to>
      <xdr:col>20</xdr:col>
      <xdr:colOff>38100</xdr:colOff>
      <xdr:row>97</xdr:row>
      <xdr:rowOff>72910</xdr:rowOff>
    </xdr:to>
    <xdr:sp macro="" textlink="">
      <xdr:nvSpPr>
        <xdr:cNvPr id="252" name="楕円 251"/>
        <xdr:cNvSpPr/>
      </xdr:nvSpPr>
      <xdr:spPr>
        <a:xfrm>
          <a:off x="3746500" y="16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64037</xdr:rowOff>
    </xdr:from>
    <xdr:ext cx="534377" cy="259045"/>
    <xdr:sp macro="" textlink="">
      <xdr:nvSpPr>
        <xdr:cNvPr id="253" name="テキスト ボックス 252"/>
        <xdr:cNvSpPr txBox="1"/>
      </xdr:nvSpPr>
      <xdr:spPr>
        <a:xfrm>
          <a:off x="3530111" y="1669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103479</xdr:rowOff>
    </xdr:from>
    <xdr:to>
      <xdr:col>15</xdr:col>
      <xdr:colOff>101600</xdr:colOff>
      <xdr:row>97</xdr:row>
      <xdr:rowOff>33629</xdr:rowOff>
    </xdr:to>
    <xdr:sp macro="" textlink="">
      <xdr:nvSpPr>
        <xdr:cNvPr id="254" name="楕円 253"/>
        <xdr:cNvSpPr/>
      </xdr:nvSpPr>
      <xdr:spPr>
        <a:xfrm>
          <a:off x="2857500" y="1656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24756</xdr:rowOff>
    </xdr:from>
    <xdr:ext cx="534377" cy="259045"/>
    <xdr:sp macro="" textlink="">
      <xdr:nvSpPr>
        <xdr:cNvPr id="255" name="テキスト ボックス 254"/>
        <xdr:cNvSpPr txBox="1"/>
      </xdr:nvSpPr>
      <xdr:spPr>
        <a:xfrm>
          <a:off x="2641111" y="1665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116636</xdr:rowOff>
    </xdr:from>
    <xdr:to>
      <xdr:col>10</xdr:col>
      <xdr:colOff>165100</xdr:colOff>
      <xdr:row>97</xdr:row>
      <xdr:rowOff>46786</xdr:rowOff>
    </xdr:to>
    <xdr:sp macro="" textlink="">
      <xdr:nvSpPr>
        <xdr:cNvPr id="256" name="楕円 255"/>
        <xdr:cNvSpPr/>
      </xdr:nvSpPr>
      <xdr:spPr>
        <a:xfrm>
          <a:off x="1968500" y="165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37913</xdr:rowOff>
    </xdr:from>
    <xdr:ext cx="534377" cy="259045"/>
    <xdr:sp macro="" textlink="">
      <xdr:nvSpPr>
        <xdr:cNvPr id="257" name="テキスト ボックス 256"/>
        <xdr:cNvSpPr txBox="1"/>
      </xdr:nvSpPr>
      <xdr:spPr>
        <a:xfrm>
          <a:off x="1752111" y="1666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19241</xdr:rowOff>
    </xdr:from>
    <xdr:to>
      <xdr:col>6</xdr:col>
      <xdr:colOff>38100</xdr:colOff>
      <xdr:row>97</xdr:row>
      <xdr:rowOff>120841</xdr:rowOff>
    </xdr:to>
    <xdr:sp macro="" textlink="">
      <xdr:nvSpPr>
        <xdr:cNvPr id="258" name="楕円 257"/>
        <xdr:cNvSpPr/>
      </xdr:nvSpPr>
      <xdr:spPr>
        <a:xfrm>
          <a:off x="1079500" y="166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111968</xdr:rowOff>
    </xdr:from>
    <xdr:ext cx="534377" cy="259045"/>
    <xdr:sp macro="" textlink="">
      <xdr:nvSpPr>
        <xdr:cNvPr id="259" name="テキスト ボックス 258"/>
        <xdr:cNvSpPr txBox="1"/>
      </xdr:nvSpPr>
      <xdr:spPr>
        <a:xfrm>
          <a:off x="863111" y="167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70851</xdr:rowOff>
    </xdr:from>
    <xdr:to>
      <xdr:col>55</xdr:col>
      <xdr:colOff>0</xdr:colOff>
      <xdr:row>35</xdr:row>
      <xdr:rowOff>69148</xdr:rowOff>
    </xdr:to>
    <xdr:cxnSp macro="">
      <xdr:nvCxnSpPr>
        <xdr:cNvPr id="284" name="直線コネクタ 283"/>
        <xdr:cNvCxnSpPr/>
      </xdr:nvCxnSpPr>
      <xdr:spPr>
        <a:xfrm flipV="1">
          <a:off x="9639300" y="5900151"/>
          <a:ext cx="838200" cy="16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94454</xdr:rowOff>
    </xdr:from>
    <xdr:to>
      <xdr:col>50</xdr:col>
      <xdr:colOff>114300</xdr:colOff>
      <xdr:row>35</xdr:row>
      <xdr:rowOff>69148</xdr:rowOff>
    </xdr:to>
    <xdr:cxnSp macro="">
      <xdr:nvCxnSpPr>
        <xdr:cNvPr id="287" name="直線コネクタ 286"/>
        <xdr:cNvCxnSpPr/>
      </xdr:nvCxnSpPr>
      <xdr:spPr>
        <a:xfrm>
          <a:off x="8750300" y="5923754"/>
          <a:ext cx="889000" cy="14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94454</xdr:rowOff>
    </xdr:from>
    <xdr:to>
      <xdr:col>45</xdr:col>
      <xdr:colOff>177800</xdr:colOff>
      <xdr:row>34</xdr:row>
      <xdr:rowOff>115874</xdr:rowOff>
    </xdr:to>
    <xdr:cxnSp macro="">
      <xdr:nvCxnSpPr>
        <xdr:cNvPr id="290" name="直線コネクタ 289"/>
        <xdr:cNvCxnSpPr/>
      </xdr:nvCxnSpPr>
      <xdr:spPr>
        <a:xfrm flipV="1">
          <a:off x="7861300" y="5923754"/>
          <a:ext cx="889000" cy="2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115874</xdr:rowOff>
    </xdr:from>
    <xdr:to>
      <xdr:col>41</xdr:col>
      <xdr:colOff>50800</xdr:colOff>
      <xdr:row>34</xdr:row>
      <xdr:rowOff>120195</xdr:rowOff>
    </xdr:to>
    <xdr:cxnSp macro="">
      <xdr:nvCxnSpPr>
        <xdr:cNvPr id="293" name="直線コネクタ 292"/>
        <xdr:cNvCxnSpPr/>
      </xdr:nvCxnSpPr>
      <xdr:spPr>
        <a:xfrm flipV="1">
          <a:off x="6972300" y="5945174"/>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20051</xdr:rowOff>
    </xdr:from>
    <xdr:to>
      <xdr:col>55</xdr:col>
      <xdr:colOff>50800</xdr:colOff>
      <xdr:row>34</xdr:row>
      <xdr:rowOff>121651</xdr:rowOff>
    </xdr:to>
    <xdr:sp macro="" textlink="">
      <xdr:nvSpPr>
        <xdr:cNvPr id="303" name="楕円 302"/>
        <xdr:cNvSpPr/>
      </xdr:nvSpPr>
      <xdr:spPr>
        <a:xfrm>
          <a:off x="10426700" y="58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42928</xdr:rowOff>
    </xdr:from>
    <xdr:ext cx="599010" cy="259045"/>
    <xdr:sp macro="" textlink="">
      <xdr:nvSpPr>
        <xdr:cNvPr id="304" name="補助費等該当値テキスト"/>
        <xdr:cNvSpPr txBox="1"/>
      </xdr:nvSpPr>
      <xdr:spPr>
        <a:xfrm>
          <a:off x="10528300" y="570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18348</xdr:rowOff>
    </xdr:from>
    <xdr:to>
      <xdr:col>50</xdr:col>
      <xdr:colOff>165100</xdr:colOff>
      <xdr:row>35</xdr:row>
      <xdr:rowOff>119948</xdr:rowOff>
    </xdr:to>
    <xdr:sp macro="" textlink="">
      <xdr:nvSpPr>
        <xdr:cNvPr id="305" name="楕円 304"/>
        <xdr:cNvSpPr/>
      </xdr:nvSpPr>
      <xdr:spPr>
        <a:xfrm>
          <a:off x="9588500" y="601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136475</xdr:rowOff>
    </xdr:from>
    <xdr:ext cx="534377" cy="259045"/>
    <xdr:sp macro="" textlink="">
      <xdr:nvSpPr>
        <xdr:cNvPr id="306" name="テキスト ボックス 305"/>
        <xdr:cNvSpPr txBox="1"/>
      </xdr:nvSpPr>
      <xdr:spPr>
        <a:xfrm>
          <a:off x="9372111" y="579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43654</xdr:rowOff>
    </xdr:from>
    <xdr:to>
      <xdr:col>46</xdr:col>
      <xdr:colOff>38100</xdr:colOff>
      <xdr:row>34</xdr:row>
      <xdr:rowOff>145254</xdr:rowOff>
    </xdr:to>
    <xdr:sp macro="" textlink="">
      <xdr:nvSpPr>
        <xdr:cNvPr id="307" name="楕円 306"/>
        <xdr:cNvSpPr/>
      </xdr:nvSpPr>
      <xdr:spPr>
        <a:xfrm>
          <a:off x="8699500" y="58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161781</xdr:rowOff>
    </xdr:from>
    <xdr:ext cx="599010" cy="259045"/>
    <xdr:sp macro="" textlink="">
      <xdr:nvSpPr>
        <xdr:cNvPr id="308" name="テキスト ボックス 307"/>
        <xdr:cNvSpPr txBox="1"/>
      </xdr:nvSpPr>
      <xdr:spPr>
        <a:xfrm>
          <a:off x="8450795" y="564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65074</xdr:rowOff>
    </xdr:from>
    <xdr:to>
      <xdr:col>41</xdr:col>
      <xdr:colOff>101600</xdr:colOff>
      <xdr:row>34</xdr:row>
      <xdr:rowOff>166674</xdr:rowOff>
    </xdr:to>
    <xdr:sp macro="" textlink="">
      <xdr:nvSpPr>
        <xdr:cNvPr id="309" name="楕円 308"/>
        <xdr:cNvSpPr/>
      </xdr:nvSpPr>
      <xdr:spPr>
        <a:xfrm>
          <a:off x="7810500" y="58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11751</xdr:rowOff>
    </xdr:from>
    <xdr:ext cx="599010" cy="259045"/>
    <xdr:sp macro="" textlink="">
      <xdr:nvSpPr>
        <xdr:cNvPr id="310" name="テキスト ボックス 309"/>
        <xdr:cNvSpPr txBox="1"/>
      </xdr:nvSpPr>
      <xdr:spPr>
        <a:xfrm>
          <a:off x="7561795" y="566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69395</xdr:rowOff>
    </xdr:from>
    <xdr:to>
      <xdr:col>36</xdr:col>
      <xdr:colOff>165100</xdr:colOff>
      <xdr:row>34</xdr:row>
      <xdr:rowOff>170995</xdr:rowOff>
    </xdr:to>
    <xdr:sp macro="" textlink="">
      <xdr:nvSpPr>
        <xdr:cNvPr id="311" name="楕円 310"/>
        <xdr:cNvSpPr/>
      </xdr:nvSpPr>
      <xdr:spPr>
        <a:xfrm>
          <a:off x="6921500" y="589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16072</xdr:rowOff>
    </xdr:from>
    <xdr:ext cx="599010" cy="259045"/>
    <xdr:sp macro="" textlink="">
      <xdr:nvSpPr>
        <xdr:cNvPr id="312" name="テキスト ボックス 311"/>
        <xdr:cNvSpPr txBox="1"/>
      </xdr:nvSpPr>
      <xdr:spPr>
        <a:xfrm>
          <a:off x="6672795" y="567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122002</xdr:rowOff>
    </xdr:from>
    <xdr:to>
      <xdr:col>55</xdr:col>
      <xdr:colOff>0</xdr:colOff>
      <xdr:row>56</xdr:row>
      <xdr:rowOff>74650</xdr:rowOff>
    </xdr:to>
    <xdr:cxnSp macro="">
      <xdr:nvCxnSpPr>
        <xdr:cNvPr id="339" name="直線コネクタ 338"/>
        <xdr:cNvCxnSpPr/>
      </xdr:nvCxnSpPr>
      <xdr:spPr>
        <a:xfrm flipV="1">
          <a:off x="9639300" y="9380302"/>
          <a:ext cx="8382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74650</xdr:rowOff>
    </xdr:from>
    <xdr:to>
      <xdr:col>50</xdr:col>
      <xdr:colOff>114300</xdr:colOff>
      <xdr:row>57</xdr:row>
      <xdr:rowOff>26593</xdr:rowOff>
    </xdr:to>
    <xdr:cxnSp macro="">
      <xdr:nvCxnSpPr>
        <xdr:cNvPr id="342" name="直線コネクタ 341"/>
        <xdr:cNvCxnSpPr/>
      </xdr:nvCxnSpPr>
      <xdr:spPr>
        <a:xfrm flipV="1">
          <a:off x="8750300" y="9675850"/>
          <a:ext cx="889000" cy="1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51309</xdr:rowOff>
    </xdr:from>
    <xdr:to>
      <xdr:col>45</xdr:col>
      <xdr:colOff>177800</xdr:colOff>
      <xdr:row>57</xdr:row>
      <xdr:rowOff>26593</xdr:rowOff>
    </xdr:to>
    <xdr:cxnSp macro="">
      <xdr:nvCxnSpPr>
        <xdr:cNvPr id="345" name="直線コネクタ 344"/>
        <xdr:cNvCxnSpPr/>
      </xdr:nvCxnSpPr>
      <xdr:spPr>
        <a:xfrm>
          <a:off x="7861300" y="9652509"/>
          <a:ext cx="889000" cy="14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49047</xdr:rowOff>
    </xdr:from>
    <xdr:to>
      <xdr:col>41</xdr:col>
      <xdr:colOff>50800</xdr:colOff>
      <xdr:row>56</xdr:row>
      <xdr:rowOff>51309</xdr:rowOff>
    </xdr:to>
    <xdr:cxnSp macro="">
      <xdr:nvCxnSpPr>
        <xdr:cNvPr id="348" name="直線コネクタ 347"/>
        <xdr:cNvCxnSpPr/>
      </xdr:nvCxnSpPr>
      <xdr:spPr>
        <a:xfrm>
          <a:off x="6972300" y="9650247"/>
          <a:ext cx="8890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71202</xdr:rowOff>
    </xdr:from>
    <xdr:to>
      <xdr:col>55</xdr:col>
      <xdr:colOff>50800</xdr:colOff>
      <xdr:row>55</xdr:row>
      <xdr:rowOff>1352</xdr:rowOff>
    </xdr:to>
    <xdr:sp macro="" textlink="">
      <xdr:nvSpPr>
        <xdr:cNvPr id="358" name="楕円 357"/>
        <xdr:cNvSpPr/>
      </xdr:nvSpPr>
      <xdr:spPr>
        <a:xfrm>
          <a:off x="10426700" y="93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94079</xdr:rowOff>
    </xdr:from>
    <xdr:ext cx="599010" cy="259045"/>
    <xdr:sp macro="" textlink="">
      <xdr:nvSpPr>
        <xdr:cNvPr id="359" name="普通建設事業費該当値テキスト"/>
        <xdr:cNvSpPr txBox="1"/>
      </xdr:nvSpPr>
      <xdr:spPr>
        <a:xfrm>
          <a:off x="10528300" y="918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23850</xdr:rowOff>
    </xdr:from>
    <xdr:to>
      <xdr:col>50</xdr:col>
      <xdr:colOff>165100</xdr:colOff>
      <xdr:row>56</xdr:row>
      <xdr:rowOff>125450</xdr:rowOff>
    </xdr:to>
    <xdr:sp macro="" textlink="">
      <xdr:nvSpPr>
        <xdr:cNvPr id="360" name="楕円 359"/>
        <xdr:cNvSpPr/>
      </xdr:nvSpPr>
      <xdr:spPr>
        <a:xfrm>
          <a:off x="9588500" y="96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141977</xdr:rowOff>
    </xdr:from>
    <xdr:ext cx="534377" cy="259045"/>
    <xdr:sp macro="" textlink="">
      <xdr:nvSpPr>
        <xdr:cNvPr id="361" name="テキスト ボックス 360"/>
        <xdr:cNvSpPr txBox="1"/>
      </xdr:nvSpPr>
      <xdr:spPr>
        <a:xfrm>
          <a:off x="9372111" y="940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147243</xdr:rowOff>
    </xdr:from>
    <xdr:to>
      <xdr:col>46</xdr:col>
      <xdr:colOff>38100</xdr:colOff>
      <xdr:row>57</xdr:row>
      <xdr:rowOff>77393</xdr:rowOff>
    </xdr:to>
    <xdr:sp macro="" textlink="">
      <xdr:nvSpPr>
        <xdr:cNvPr id="362" name="楕円 361"/>
        <xdr:cNvSpPr/>
      </xdr:nvSpPr>
      <xdr:spPr>
        <a:xfrm>
          <a:off x="8699500" y="97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68520</xdr:rowOff>
    </xdr:from>
    <xdr:ext cx="534377" cy="259045"/>
    <xdr:sp macro="" textlink="">
      <xdr:nvSpPr>
        <xdr:cNvPr id="363" name="テキスト ボックス 362"/>
        <xdr:cNvSpPr txBox="1"/>
      </xdr:nvSpPr>
      <xdr:spPr>
        <a:xfrm>
          <a:off x="8483111" y="98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509</xdr:rowOff>
    </xdr:from>
    <xdr:to>
      <xdr:col>41</xdr:col>
      <xdr:colOff>101600</xdr:colOff>
      <xdr:row>56</xdr:row>
      <xdr:rowOff>102109</xdr:rowOff>
    </xdr:to>
    <xdr:sp macro="" textlink="">
      <xdr:nvSpPr>
        <xdr:cNvPr id="364" name="楕円 363"/>
        <xdr:cNvSpPr/>
      </xdr:nvSpPr>
      <xdr:spPr>
        <a:xfrm>
          <a:off x="7810500" y="960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118636</xdr:rowOff>
    </xdr:from>
    <xdr:ext cx="534377" cy="259045"/>
    <xdr:sp macro="" textlink="">
      <xdr:nvSpPr>
        <xdr:cNvPr id="365" name="テキスト ボックス 364"/>
        <xdr:cNvSpPr txBox="1"/>
      </xdr:nvSpPr>
      <xdr:spPr>
        <a:xfrm>
          <a:off x="7594111" y="93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169697</xdr:rowOff>
    </xdr:from>
    <xdr:to>
      <xdr:col>36</xdr:col>
      <xdr:colOff>165100</xdr:colOff>
      <xdr:row>56</xdr:row>
      <xdr:rowOff>99847</xdr:rowOff>
    </xdr:to>
    <xdr:sp macro="" textlink="">
      <xdr:nvSpPr>
        <xdr:cNvPr id="366" name="楕円 365"/>
        <xdr:cNvSpPr/>
      </xdr:nvSpPr>
      <xdr:spPr>
        <a:xfrm>
          <a:off x="6921500" y="95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116374</xdr:rowOff>
    </xdr:from>
    <xdr:ext cx="534377" cy="259045"/>
    <xdr:sp macro="" textlink="">
      <xdr:nvSpPr>
        <xdr:cNvPr id="367" name="テキスト ボックス 366"/>
        <xdr:cNvSpPr txBox="1"/>
      </xdr:nvSpPr>
      <xdr:spPr>
        <a:xfrm>
          <a:off x="6705111" y="937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153431</xdr:rowOff>
    </xdr:from>
    <xdr:to>
      <xdr:col>55</xdr:col>
      <xdr:colOff>0</xdr:colOff>
      <xdr:row>77</xdr:row>
      <xdr:rowOff>93301</xdr:rowOff>
    </xdr:to>
    <xdr:cxnSp macro="">
      <xdr:nvCxnSpPr>
        <xdr:cNvPr id="396" name="直線コネクタ 395"/>
        <xdr:cNvCxnSpPr/>
      </xdr:nvCxnSpPr>
      <xdr:spPr>
        <a:xfrm flipV="1">
          <a:off x="9639300" y="12840731"/>
          <a:ext cx="838200" cy="45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93301</xdr:rowOff>
    </xdr:from>
    <xdr:to>
      <xdr:col>50</xdr:col>
      <xdr:colOff>114300</xdr:colOff>
      <xdr:row>78</xdr:row>
      <xdr:rowOff>51583</xdr:rowOff>
    </xdr:to>
    <xdr:cxnSp macro="">
      <xdr:nvCxnSpPr>
        <xdr:cNvPr id="399" name="直線コネクタ 398"/>
        <xdr:cNvCxnSpPr/>
      </xdr:nvCxnSpPr>
      <xdr:spPr>
        <a:xfrm flipV="1">
          <a:off x="8750300" y="13294951"/>
          <a:ext cx="889000" cy="12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26155</xdr:rowOff>
    </xdr:from>
    <xdr:to>
      <xdr:col>45</xdr:col>
      <xdr:colOff>177800</xdr:colOff>
      <xdr:row>78</xdr:row>
      <xdr:rowOff>51583</xdr:rowOff>
    </xdr:to>
    <xdr:cxnSp macro="">
      <xdr:nvCxnSpPr>
        <xdr:cNvPr id="402" name="直線コネクタ 401"/>
        <xdr:cNvCxnSpPr/>
      </xdr:nvCxnSpPr>
      <xdr:spPr>
        <a:xfrm>
          <a:off x="7861300" y="13056355"/>
          <a:ext cx="889000" cy="36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119156</xdr:rowOff>
    </xdr:from>
    <xdr:to>
      <xdr:col>41</xdr:col>
      <xdr:colOff>50800</xdr:colOff>
      <xdr:row>76</xdr:row>
      <xdr:rowOff>26155</xdr:rowOff>
    </xdr:to>
    <xdr:cxnSp macro="">
      <xdr:nvCxnSpPr>
        <xdr:cNvPr id="405" name="直線コネクタ 404"/>
        <xdr:cNvCxnSpPr/>
      </xdr:nvCxnSpPr>
      <xdr:spPr>
        <a:xfrm>
          <a:off x="6972300" y="12977906"/>
          <a:ext cx="889000" cy="7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102631</xdr:rowOff>
    </xdr:from>
    <xdr:to>
      <xdr:col>55</xdr:col>
      <xdr:colOff>50800</xdr:colOff>
      <xdr:row>75</xdr:row>
      <xdr:rowOff>32781</xdr:rowOff>
    </xdr:to>
    <xdr:sp macro="" textlink="">
      <xdr:nvSpPr>
        <xdr:cNvPr id="415" name="楕円 414"/>
        <xdr:cNvSpPr/>
      </xdr:nvSpPr>
      <xdr:spPr>
        <a:xfrm>
          <a:off x="10426700" y="127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125508</xdr:rowOff>
    </xdr:from>
    <xdr:ext cx="534377" cy="259045"/>
    <xdr:sp macro="" textlink="">
      <xdr:nvSpPr>
        <xdr:cNvPr id="416" name="普通建設事業費 （ うち新規整備　）該当値テキスト"/>
        <xdr:cNvSpPr txBox="1"/>
      </xdr:nvSpPr>
      <xdr:spPr>
        <a:xfrm>
          <a:off x="10528300" y="126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42501</xdr:rowOff>
    </xdr:from>
    <xdr:to>
      <xdr:col>50</xdr:col>
      <xdr:colOff>165100</xdr:colOff>
      <xdr:row>77</xdr:row>
      <xdr:rowOff>144101</xdr:rowOff>
    </xdr:to>
    <xdr:sp macro="" textlink="">
      <xdr:nvSpPr>
        <xdr:cNvPr id="417" name="楕円 416"/>
        <xdr:cNvSpPr/>
      </xdr:nvSpPr>
      <xdr:spPr>
        <a:xfrm>
          <a:off x="9588500" y="1324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160628</xdr:rowOff>
    </xdr:from>
    <xdr:ext cx="534377" cy="259045"/>
    <xdr:sp macro="" textlink="">
      <xdr:nvSpPr>
        <xdr:cNvPr id="418" name="テキスト ボックス 417"/>
        <xdr:cNvSpPr txBox="1"/>
      </xdr:nvSpPr>
      <xdr:spPr>
        <a:xfrm>
          <a:off x="9372111" y="13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783</xdr:rowOff>
    </xdr:from>
    <xdr:to>
      <xdr:col>46</xdr:col>
      <xdr:colOff>38100</xdr:colOff>
      <xdr:row>78</xdr:row>
      <xdr:rowOff>102383</xdr:rowOff>
    </xdr:to>
    <xdr:sp macro="" textlink="">
      <xdr:nvSpPr>
        <xdr:cNvPr id="419" name="楕円 418"/>
        <xdr:cNvSpPr/>
      </xdr:nvSpPr>
      <xdr:spPr>
        <a:xfrm>
          <a:off x="8699500" y="133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93510</xdr:rowOff>
    </xdr:from>
    <xdr:ext cx="534377" cy="259045"/>
    <xdr:sp macro="" textlink="">
      <xdr:nvSpPr>
        <xdr:cNvPr id="420" name="テキスト ボックス 419"/>
        <xdr:cNvSpPr txBox="1"/>
      </xdr:nvSpPr>
      <xdr:spPr>
        <a:xfrm>
          <a:off x="8483111" y="134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146805</xdr:rowOff>
    </xdr:from>
    <xdr:to>
      <xdr:col>41</xdr:col>
      <xdr:colOff>101600</xdr:colOff>
      <xdr:row>76</xdr:row>
      <xdr:rowOff>76955</xdr:rowOff>
    </xdr:to>
    <xdr:sp macro="" textlink="">
      <xdr:nvSpPr>
        <xdr:cNvPr id="421" name="楕円 420"/>
        <xdr:cNvSpPr/>
      </xdr:nvSpPr>
      <xdr:spPr>
        <a:xfrm>
          <a:off x="7810500" y="130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93481</xdr:rowOff>
    </xdr:from>
    <xdr:ext cx="534377" cy="259045"/>
    <xdr:sp macro="" textlink="">
      <xdr:nvSpPr>
        <xdr:cNvPr id="422" name="テキスト ボックス 421"/>
        <xdr:cNvSpPr txBox="1"/>
      </xdr:nvSpPr>
      <xdr:spPr>
        <a:xfrm>
          <a:off x="7594111" y="127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68356</xdr:rowOff>
    </xdr:from>
    <xdr:to>
      <xdr:col>36</xdr:col>
      <xdr:colOff>165100</xdr:colOff>
      <xdr:row>75</xdr:row>
      <xdr:rowOff>169956</xdr:rowOff>
    </xdr:to>
    <xdr:sp macro="" textlink="">
      <xdr:nvSpPr>
        <xdr:cNvPr id="423" name="楕円 422"/>
        <xdr:cNvSpPr/>
      </xdr:nvSpPr>
      <xdr:spPr>
        <a:xfrm>
          <a:off x="6921500" y="129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15033</xdr:rowOff>
    </xdr:from>
    <xdr:ext cx="534377" cy="259045"/>
    <xdr:sp macro="" textlink="">
      <xdr:nvSpPr>
        <xdr:cNvPr id="424" name="テキスト ボックス 423"/>
        <xdr:cNvSpPr txBox="1"/>
      </xdr:nvSpPr>
      <xdr:spPr>
        <a:xfrm>
          <a:off x="6705111" y="1270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21971</xdr:rowOff>
    </xdr:from>
    <xdr:to>
      <xdr:col>55</xdr:col>
      <xdr:colOff>0</xdr:colOff>
      <xdr:row>97</xdr:row>
      <xdr:rowOff>52634</xdr:rowOff>
    </xdr:to>
    <xdr:cxnSp macro="">
      <xdr:nvCxnSpPr>
        <xdr:cNvPr id="453" name="直線コネクタ 452"/>
        <xdr:cNvCxnSpPr/>
      </xdr:nvCxnSpPr>
      <xdr:spPr>
        <a:xfrm flipV="1">
          <a:off x="9639300" y="16652621"/>
          <a:ext cx="838200" cy="3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52634</xdr:rowOff>
    </xdr:from>
    <xdr:to>
      <xdr:col>50</xdr:col>
      <xdr:colOff>114300</xdr:colOff>
      <xdr:row>98</xdr:row>
      <xdr:rowOff>17056</xdr:rowOff>
    </xdr:to>
    <xdr:cxnSp macro="">
      <xdr:nvCxnSpPr>
        <xdr:cNvPr id="456" name="直線コネクタ 455"/>
        <xdr:cNvCxnSpPr/>
      </xdr:nvCxnSpPr>
      <xdr:spPr>
        <a:xfrm flipV="1">
          <a:off x="8750300" y="16683284"/>
          <a:ext cx="889000" cy="13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17056</xdr:rowOff>
    </xdr:from>
    <xdr:to>
      <xdr:col>45</xdr:col>
      <xdr:colOff>177800</xdr:colOff>
      <xdr:row>98</xdr:row>
      <xdr:rowOff>166301</xdr:rowOff>
    </xdr:to>
    <xdr:cxnSp macro="">
      <xdr:nvCxnSpPr>
        <xdr:cNvPr id="459" name="直線コネクタ 458"/>
        <xdr:cNvCxnSpPr/>
      </xdr:nvCxnSpPr>
      <xdr:spPr>
        <a:xfrm flipV="1">
          <a:off x="7861300" y="16819156"/>
          <a:ext cx="889000" cy="14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148906</xdr:rowOff>
    </xdr:from>
    <xdr:to>
      <xdr:col>41</xdr:col>
      <xdr:colOff>50800</xdr:colOff>
      <xdr:row>98</xdr:row>
      <xdr:rowOff>166301</xdr:rowOff>
    </xdr:to>
    <xdr:cxnSp macro="">
      <xdr:nvCxnSpPr>
        <xdr:cNvPr id="462" name="直線コネクタ 461"/>
        <xdr:cNvCxnSpPr/>
      </xdr:nvCxnSpPr>
      <xdr:spPr>
        <a:xfrm>
          <a:off x="6972300" y="16951006"/>
          <a:ext cx="889000" cy="1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142621</xdr:rowOff>
    </xdr:from>
    <xdr:to>
      <xdr:col>55</xdr:col>
      <xdr:colOff>50800</xdr:colOff>
      <xdr:row>97</xdr:row>
      <xdr:rowOff>72771</xdr:rowOff>
    </xdr:to>
    <xdr:sp macro="" textlink="">
      <xdr:nvSpPr>
        <xdr:cNvPr id="472" name="楕円 471"/>
        <xdr:cNvSpPr/>
      </xdr:nvSpPr>
      <xdr:spPr>
        <a:xfrm>
          <a:off x="10426700" y="166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121048</xdr:rowOff>
    </xdr:from>
    <xdr:ext cx="534377" cy="259045"/>
    <xdr:sp macro="" textlink="">
      <xdr:nvSpPr>
        <xdr:cNvPr id="473" name="普通建設事業費 （ うち更新整備　）該当値テキスト"/>
        <xdr:cNvSpPr txBox="1"/>
      </xdr:nvSpPr>
      <xdr:spPr>
        <a:xfrm>
          <a:off x="10528300" y="1658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1834</xdr:rowOff>
    </xdr:from>
    <xdr:to>
      <xdr:col>50</xdr:col>
      <xdr:colOff>165100</xdr:colOff>
      <xdr:row>97</xdr:row>
      <xdr:rowOff>103434</xdr:rowOff>
    </xdr:to>
    <xdr:sp macro="" textlink="">
      <xdr:nvSpPr>
        <xdr:cNvPr id="474" name="楕円 473"/>
        <xdr:cNvSpPr/>
      </xdr:nvSpPr>
      <xdr:spPr>
        <a:xfrm>
          <a:off x="9588500" y="1663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94561</xdr:rowOff>
    </xdr:from>
    <xdr:ext cx="534377" cy="259045"/>
    <xdr:sp macro="" textlink="">
      <xdr:nvSpPr>
        <xdr:cNvPr id="475" name="テキスト ボックス 474"/>
        <xdr:cNvSpPr txBox="1"/>
      </xdr:nvSpPr>
      <xdr:spPr>
        <a:xfrm>
          <a:off x="9372111" y="1672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137706</xdr:rowOff>
    </xdr:from>
    <xdr:to>
      <xdr:col>46</xdr:col>
      <xdr:colOff>38100</xdr:colOff>
      <xdr:row>98</xdr:row>
      <xdr:rowOff>67856</xdr:rowOff>
    </xdr:to>
    <xdr:sp macro="" textlink="">
      <xdr:nvSpPr>
        <xdr:cNvPr id="476" name="楕円 475"/>
        <xdr:cNvSpPr/>
      </xdr:nvSpPr>
      <xdr:spPr>
        <a:xfrm>
          <a:off x="8699500" y="167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58983</xdr:rowOff>
    </xdr:from>
    <xdr:ext cx="534377" cy="259045"/>
    <xdr:sp macro="" textlink="">
      <xdr:nvSpPr>
        <xdr:cNvPr id="477" name="テキスト ボックス 476"/>
        <xdr:cNvSpPr txBox="1"/>
      </xdr:nvSpPr>
      <xdr:spPr>
        <a:xfrm>
          <a:off x="8483111" y="168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115501</xdr:rowOff>
    </xdr:from>
    <xdr:to>
      <xdr:col>41</xdr:col>
      <xdr:colOff>101600</xdr:colOff>
      <xdr:row>99</xdr:row>
      <xdr:rowOff>45651</xdr:rowOff>
    </xdr:to>
    <xdr:sp macro="" textlink="">
      <xdr:nvSpPr>
        <xdr:cNvPr id="478" name="楕円 477"/>
        <xdr:cNvSpPr/>
      </xdr:nvSpPr>
      <xdr:spPr>
        <a:xfrm>
          <a:off x="7810500" y="1691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36778</xdr:rowOff>
    </xdr:from>
    <xdr:ext cx="469744" cy="259045"/>
    <xdr:sp macro="" textlink="">
      <xdr:nvSpPr>
        <xdr:cNvPr id="479" name="テキスト ボックス 478"/>
        <xdr:cNvSpPr txBox="1"/>
      </xdr:nvSpPr>
      <xdr:spPr>
        <a:xfrm>
          <a:off x="7626428" y="1701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98106</xdr:rowOff>
    </xdr:from>
    <xdr:to>
      <xdr:col>36</xdr:col>
      <xdr:colOff>165100</xdr:colOff>
      <xdr:row>99</xdr:row>
      <xdr:rowOff>28256</xdr:rowOff>
    </xdr:to>
    <xdr:sp macro="" textlink="">
      <xdr:nvSpPr>
        <xdr:cNvPr id="480" name="楕円 479"/>
        <xdr:cNvSpPr/>
      </xdr:nvSpPr>
      <xdr:spPr>
        <a:xfrm>
          <a:off x="6921500" y="169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19383</xdr:rowOff>
    </xdr:from>
    <xdr:ext cx="469744" cy="259045"/>
    <xdr:sp macro="" textlink="">
      <xdr:nvSpPr>
        <xdr:cNvPr id="481" name="テキスト ボックス 480"/>
        <xdr:cNvSpPr txBox="1"/>
      </xdr:nvSpPr>
      <xdr:spPr>
        <a:xfrm>
          <a:off x="6737428" y="1699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123208</xdr:rowOff>
    </xdr:from>
    <xdr:to>
      <xdr:col>85</xdr:col>
      <xdr:colOff>127000</xdr:colOff>
      <xdr:row>37</xdr:row>
      <xdr:rowOff>134246</xdr:rowOff>
    </xdr:to>
    <xdr:cxnSp macro="">
      <xdr:nvCxnSpPr>
        <xdr:cNvPr id="512" name="直線コネクタ 511"/>
        <xdr:cNvCxnSpPr/>
      </xdr:nvCxnSpPr>
      <xdr:spPr>
        <a:xfrm flipV="1">
          <a:off x="15481300" y="6466858"/>
          <a:ext cx="8382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134246</xdr:rowOff>
    </xdr:from>
    <xdr:to>
      <xdr:col>81</xdr:col>
      <xdr:colOff>50800</xdr:colOff>
      <xdr:row>38</xdr:row>
      <xdr:rowOff>109999</xdr:rowOff>
    </xdr:to>
    <xdr:cxnSp macro="">
      <xdr:nvCxnSpPr>
        <xdr:cNvPr id="515" name="直線コネクタ 514"/>
        <xdr:cNvCxnSpPr/>
      </xdr:nvCxnSpPr>
      <xdr:spPr>
        <a:xfrm flipV="1">
          <a:off x="14592300" y="6477896"/>
          <a:ext cx="889000" cy="14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109999</xdr:rowOff>
    </xdr:from>
    <xdr:to>
      <xdr:col>76</xdr:col>
      <xdr:colOff>114300</xdr:colOff>
      <xdr:row>39</xdr:row>
      <xdr:rowOff>48995</xdr:rowOff>
    </xdr:to>
    <xdr:cxnSp macro="">
      <xdr:nvCxnSpPr>
        <xdr:cNvPr id="518" name="直線コネクタ 517"/>
        <xdr:cNvCxnSpPr/>
      </xdr:nvCxnSpPr>
      <xdr:spPr>
        <a:xfrm flipV="1">
          <a:off x="13703300" y="6625099"/>
          <a:ext cx="889000" cy="11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48995</xdr:rowOff>
    </xdr:from>
    <xdr:to>
      <xdr:col>71</xdr:col>
      <xdr:colOff>177800</xdr:colOff>
      <xdr:row>39</xdr:row>
      <xdr:rowOff>57404</xdr:rowOff>
    </xdr:to>
    <xdr:cxnSp macro="">
      <xdr:nvCxnSpPr>
        <xdr:cNvPr id="521" name="直線コネクタ 520"/>
        <xdr:cNvCxnSpPr/>
      </xdr:nvCxnSpPr>
      <xdr:spPr>
        <a:xfrm flipV="1">
          <a:off x="12814300" y="6735545"/>
          <a:ext cx="889000" cy="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72408</xdr:rowOff>
    </xdr:from>
    <xdr:to>
      <xdr:col>85</xdr:col>
      <xdr:colOff>177800</xdr:colOff>
      <xdr:row>38</xdr:row>
      <xdr:rowOff>2558</xdr:rowOff>
    </xdr:to>
    <xdr:sp macro="" textlink="">
      <xdr:nvSpPr>
        <xdr:cNvPr id="531" name="楕円 530"/>
        <xdr:cNvSpPr/>
      </xdr:nvSpPr>
      <xdr:spPr>
        <a:xfrm>
          <a:off x="16268700" y="641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95285</xdr:rowOff>
    </xdr:from>
    <xdr:ext cx="534377" cy="259045"/>
    <xdr:sp macro="" textlink="">
      <xdr:nvSpPr>
        <xdr:cNvPr id="532" name="災害復旧事業費該当値テキスト"/>
        <xdr:cNvSpPr txBox="1"/>
      </xdr:nvSpPr>
      <xdr:spPr>
        <a:xfrm>
          <a:off x="16370300" y="626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83446</xdr:rowOff>
    </xdr:from>
    <xdr:to>
      <xdr:col>81</xdr:col>
      <xdr:colOff>101600</xdr:colOff>
      <xdr:row>38</xdr:row>
      <xdr:rowOff>13596</xdr:rowOff>
    </xdr:to>
    <xdr:sp macro="" textlink="">
      <xdr:nvSpPr>
        <xdr:cNvPr id="533" name="楕円 532"/>
        <xdr:cNvSpPr/>
      </xdr:nvSpPr>
      <xdr:spPr>
        <a:xfrm>
          <a:off x="15430500" y="64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30123</xdr:rowOff>
    </xdr:from>
    <xdr:ext cx="534377" cy="259045"/>
    <xdr:sp macro="" textlink="">
      <xdr:nvSpPr>
        <xdr:cNvPr id="534" name="テキスト ボックス 533"/>
        <xdr:cNvSpPr txBox="1"/>
      </xdr:nvSpPr>
      <xdr:spPr>
        <a:xfrm>
          <a:off x="15214111" y="620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59199</xdr:rowOff>
    </xdr:from>
    <xdr:to>
      <xdr:col>76</xdr:col>
      <xdr:colOff>165100</xdr:colOff>
      <xdr:row>38</xdr:row>
      <xdr:rowOff>160799</xdr:rowOff>
    </xdr:to>
    <xdr:sp macro="" textlink="">
      <xdr:nvSpPr>
        <xdr:cNvPr id="535" name="楕円 534"/>
        <xdr:cNvSpPr/>
      </xdr:nvSpPr>
      <xdr:spPr>
        <a:xfrm>
          <a:off x="14541500" y="657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5875</xdr:rowOff>
    </xdr:from>
    <xdr:ext cx="469744" cy="259045"/>
    <xdr:sp macro="" textlink="">
      <xdr:nvSpPr>
        <xdr:cNvPr id="536" name="テキスト ボックス 535"/>
        <xdr:cNvSpPr txBox="1"/>
      </xdr:nvSpPr>
      <xdr:spPr>
        <a:xfrm>
          <a:off x="14357428" y="634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169645</xdr:rowOff>
    </xdr:from>
    <xdr:to>
      <xdr:col>72</xdr:col>
      <xdr:colOff>38100</xdr:colOff>
      <xdr:row>39</xdr:row>
      <xdr:rowOff>99795</xdr:rowOff>
    </xdr:to>
    <xdr:sp macro="" textlink="">
      <xdr:nvSpPr>
        <xdr:cNvPr id="537" name="楕円 536"/>
        <xdr:cNvSpPr/>
      </xdr:nvSpPr>
      <xdr:spPr>
        <a:xfrm>
          <a:off x="13652500" y="668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90922</xdr:rowOff>
    </xdr:from>
    <xdr:ext cx="469744" cy="259045"/>
    <xdr:sp macro="" textlink="">
      <xdr:nvSpPr>
        <xdr:cNvPr id="538" name="テキスト ボックス 537"/>
        <xdr:cNvSpPr txBox="1"/>
      </xdr:nvSpPr>
      <xdr:spPr>
        <a:xfrm>
          <a:off x="13468428" y="677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6604</xdr:rowOff>
    </xdr:from>
    <xdr:to>
      <xdr:col>67</xdr:col>
      <xdr:colOff>101600</xdr:colOff>
      <xdr:row>39</xdr:row>
      <xdr:rowOff>108204</xdr:rowOff>
    </xdr:to>
    <xdr:sp macro="" textlink="">
      <xdr:nvSpPr>
        <xdr:cNvPr id="539" name="楕円 538"/>
        <xdr:cNvSpPr/>
      </xdr:nvSpPr>
      <xdr:spPr>
        <a:xfrm>
          <a:off x="12763500" y="66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99331</xdr:rowOff>
    </xdr:from>
    <xdr:ext cx="469744" cy="259045"/>
    <xdr:sp macro="" textlink="">
      <xdr:nvSpPr>
        <xdr:cNvPr id="540" name="テキスト ボックス 539"/>
        <xdr:cNvSpPr txBox="1"/>
      </xdr:nvSpPr>
      <xdr:spPr>
        <a:xfrm>
          <a:off x="12579428" y="678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108068</xdr:rowOff>
    </xdr:from>
    <xdr:to>
      <xdr:col>85</xdr:col>
      <xdr:colOff>127000</xdr:colOff>
      <xdr:row>77</xdr:row>
      <xdr:rowOff>114378</xdr:rowOff>
    </xdr:to>
    <xdr:cxnSp macro="">
      <xdr:nvCxnSpPr>
        <xdr:cNvPr id="622" name="直線コネクタ 621"/>
        <xdr:cNvCxnSpPr/>
      </xdr:nvCxnSpPr>
      <xdr:spPr>
        <a:xfrm>
          <a:off x="15481300" y="13309718"/>
          <a:ext cx="8382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108068</xdr:rowOff>
    </xdr:from>
    <xdr:to>
      <xdr:col>81</xdr:col>
      <xdr:colOff>50800</xdr:colOff>
      <xdr:row>77</xdr:row>
      <xdr:rowOff>132513</xdr:rowOff>
    </xdr:to>
    <xdr:cxnSp macro="">
      <xdr:nvCxnSpPr>
        <xdr:cNvPr id="625" name="直線コネクタ 624"/>
        <xdr:cNvCxnSpPr/>
      </xdr:nvCxnSpPr>
      <xdr:spPr>
        <a:xfrm flipV="1">
          <a:off x="14592300" y="13309718"/>
          <a:ext cx="889000" cy="2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132513</xdr:rowOff>
    </xdr:from>
    <xdr:to>
      <xdr:col>76</xdr:col>
      <xdr:colOff>114300</xdr:colOff>
      <xdr:row>77</xdr:row>
      <xdr:rowOff>140337</xdr:rowOff>
    </xdr:to>
    <xdr:cxnSp macro="">
      <xdr:nvCxnSpPr>
        <xdr:cNvPr id="628" name="直線コネクタ 627"/>
        <xdr:cNvCxnSpPr/>
      </xdr:nvCxnSpPr>
      <xdr:spPr>
        <a:xfrm flipV="1">
          <a:off x="13703300" y="13334163"/>
          <a:ext cx="8890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140337</xdr:rowOff>
    </xdr:from>
    <xdr:to>
      <xdr:col>71</xdr:col>
      <xdr:colOff>177800</xdr:colOff>
      <xdr:row>77</xdr:row>
      <xdr:rowOff>154856</xdr:rowOff>
    </xdr:to>
    <xdr:cxnSp macro="">
      <xdr:nvCxnSpPr>
        <xdr:cNvPr id="631" name="直線コネクタ 630"/>
        <xdr:cNvCxnSpPr/>
      </xdr:nvCxnSpPr>
      <xdr:spPr>
        <a:xfrm flipV="1">
          <a:off x="12814300" y="13341987"/>
          <a:ext cx="889000" cy="1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63578</xdr:rowOff>
    </xdr:from>
    <xdr:to>
      <xdr:col>85</xdr:col>
      <xdr:colOff>177800</xdr:colOff>
      <xdr:row>77</xdr:row>
      <xdr:rowOff>165178</xdr:rowOff>
    </xdr:to>
    <xdr:sp macro="" textlink="">
      <xdr:nvSpPr>
        <xdr:cNvPr id="641" name="楕円 640"/>
        <xdr:cNvSpPr/>
      </xdr:nvSpPr>
      <xdr:spPr>
        <a:xfrm>
          <a:off x="16268700" y="13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86455</xdr:rowOff>
    </xdr:from>
    <xdr:ext cx="599010" cy="259045"/>
    <xdr:sp macro="" textlink="">
      <xdr:nvSpPr>
        <xdr:cNvPr id="642" name="公債費該当値テキスト"/>
        <xdr:cNvSpPr txBox="1"/>
      </xdr:nvSpPr>
      <xdr:spPr>
        <a:xfrm>
          <a:off x="16370300"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57268</xdr:rowOff>
    </xdr:from>
    <xdr:to>
      <xdr:col>81</xdr:col>
      <xdr:colOff>101600</xdr:colOff>
      <xdr:row>77</xdr:row>
      <xdr:rowOff>158868</xdr:rowOff>
    </xdr:to>
    <xdr:sp macro="" textlink="">
      <xdr:nvSpPr>
        <xdr:cNvPr id="643" name="楕円 642"/>
        <xdr:cNvSpPr/>
      </xdr:nvSpPr>
      <xdr:spPr>
        <a:xfrm>
          <a:off x="15430500" y="132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3945</xdr:rowOff>
    </xdr:from>
    <xdr:ext cx="599010" cy="259045"/>
    <xdr:sp macro="" textlink="">
      <xdr:nvSpPr>
        <xdr:cNvPr id="644" name="テキスト ボックス 643"/>
        <xdr:cNvSpPr txBox="1"/>
      </xdr:nvSpPr>
      <xdr:spPr>
        <a:xfrm>
          <a:off x="15181795" y="1303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81713</xdr:rowOff>
    </xdr:from>
    <xdr:to>
      <xdr:col>76</xdr:col>
      <xdr:colOff>165100</xdr:colOff>
      <xdr:row>78</xdr:row>
      <xdr:rowOff>11863</xdr:rowOff>
    </xdr:to>
    <xdr:sp macro="" textlink="">
      <xdr:nvSpPr>
        <xdr:cNvPr id="645" name="楕円 644"/>
        <xdr:cNvSpPr/>
      </xdr:nvSpPr>
      <xdr:spPr>
        <a:xfrm>
          <a:off x="14541500" y="132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28390</xdr:rowOff>
    </xdr:from>
    <xdr:ext cx="534377" cy="259045"/>
    <xdr:sp macro="" textlink="">
      <xdr:nvSpPr>
        <xdr:cNvPr id="646" name="テキスト ボックス 645"/>
        <xdr:cNvSpPr txBox="1"/>
      </xdr:nvSpPr>
      <xdr:spPr>
        <a:xfrm>
          <a:off x="14325111" y="1305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89537</xdr:rowOff>
    </xdr:from>
    <xdr:to>
      <xdr:col>72</xdr:col>
      <xdr:colOff>38100</xdr:colOff>
      <xdr:row>78</xdr:row>
      <xdr:rowOff>19687</xdr:rowOff>
    </xdr:to>
    <xdr:sp macro="" textlink="">
      <xdr:nvSpPr>
        <xdr:cNvPr id="647" name="楕円 646"/>
        <xdr:cNvSpPr/>
      </xdr:nvSpPr>
      <xdr:spPr>
        <a:xfrm>
          <a:off x="13652500" y="1329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36214</xdr:rowOff>
    </xdr:from>
    <xdr:ext cx="534377" cy="259045"/>
    <xdr:sp macro="" textlink="">
      <xdr:nvSpPr>
        <xdr:cNvPr id="648" name="テキスト ボックス 647"/>
        <xdr:cNvSpPr txBox="1"/>
      </xdr:nvSpPr>
      <xdr:spPr>
        <a:xfrm>
          <a:off x="13436111" y="1306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104056</xdr:rowOff>
    </xdr:from>
    <xdr:to>
      <xdr:col>67</xdr:col>
      <xdr:colOff>101600</xdr:colOff>
      <xdr:row>78</xdr:row>
      <xdr:rowOff>34206</xdr:rowOff>
    </xdr:to>
    <xdr:sp macro="" textlink="">
      <xdr:nvSpPr>
        <xdr:cNvPr id="649" name="楕円 648"/>
        <xdr:cNvSpPr/>
      </xdr:nvSpPr>
      <xdr:spPr>
        <a:xfrm>
          <a:off x="12763500" y="133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50733</xdr:rowOff>
    </xdr:from>
    <xdr:ext cx="534377" cy="259045"/>
    <xdr:sp macro="" textlink="">
      <xdr:nvSpPr>
        <xdr:cNvPr id="650" name="テキスト ボックス 649"/>
        <xdr:cNvSpPr txBox="1"/>
      </xdr:nvSpPr>
      <xdr:spPr>
        <a:xfrm>
          <a:off x="12547111" y="130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156049</xdr:rowOff>
    </xdr:from>
    <xdr:to>
      <xdr:col>85</xdr:col>
      <xdr:colOff>127000</xdr:colOff>
      <xdr:row>98</xdr:row>
      <xdr:rowOff>126276</xdr:rowOff>
    </xdr:to>
    <xdr:cxnSp macro="">
      <xdr:nvCxnSpPr>
        <xdr:cNvPr id="677" name="直線コネクタ 676"/>
        <xdr:cNvCxnSpPr/>
      </xdr:nvCxnSpPr>
      <xdr:spPr>
        <a:xfrm>
          <a:off x="15481300" y="16786699"/>
          <a:ext cx="838200" cy="14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156049</xdr:rowOff>
    </xdr:from>
    <xdr:to>
      <xdr:col>81</xdr:col>
      <xdr:colOff>50800</xdr:colOff>
      <xdr:row>98</xdr:row>
      <xdr:rowOff>98529</xdr:rowOff>
    </xdr:to>
    <xdr:cxnSp macro="">
      <xdr:nvCxnSpPr>
        <xdr:cNvPr id="680" name="直線コネクタ 679"/>
        <xdr:cNvCxnSpPr/>
      </xdr:nvCxnSpPr>
      <xdr:spPr>
        <a:xfrm flipV="1">
          <a:off x="14592300" y="16786699"/>
          <a:ext cx="889000" cy="11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98529</xdr:rowOff>
    </xdr:from>
    <xdr:to>
      <xdr:col>76</xdr:col>
      <xdr:colOff>114300</xdr:colOff>
      <xdr:row>98</xdr:row>
      <xdr:rowOff>129088</xdr:rowOff>
    </xdr:to>
    <xdr:cxnSp macro="">
      <xdr:nvCxnSpPr>
        <xdr:cNvPr id="683" name="直線コネクタ 682"/>
        <xdr:cNvCxnSpPr/>
      </xdr:nvCxnSpPr>
      <xdr:spPr>
        <a:xfrm flipV="1">
          <a:off x="13703300" y="16900629"/>
          <a:ext cx="889000" cy="3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129088</xdr:rowOff>
    </xdr:from>
    <xdr:to>
      <xdr:col>71</xdr:col>
      <xdr:colOff>177800</xdr:colOff>
      <xdr:row>98</xdr:row>
      <xdr:rowOff>132555</xdr:rowOff>
    </xdr:to>
    <xdr:cxnSp macro="">
      <xdr:nvCxnSpPr>
        <xdr:cNvPr id="686" name="直線コネクタ 685"/>
        <xdr:cNvCxnSpPr/>
      </xdr:nvCxnSpPr>
      <xdr:spPr>
        <a:xfrm flipV="1">
          <a:off x="12814300" y="16931188"/>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75476</xdr:rowOff>
    </xdr:from>
    <xdr:to>
      <xdr:col>85</xdr:col>
      <xdr:colOff>177800</xdr:colOff>
      <xdr:row>99</xdr:row>
      <xdr:rowOff>5626</xdr:rowOff>
    </xdr:to>
    <xdr:sp macro="" textlink="">
      <xdr:nvSpPr>
        <xdr:cNvPr id="696" name="楕円 695"/>
        <xdr:cNvSpPr/>
      </xdr:nvSpPr>
      <xdr:spPr>
        <a:xfrm>
          <a:off x="16268700" y="1687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161853</xdr:rowOff>
    </xdr:from>
    <xdr:ext cx="469744" cy="259045"/>
    <xdr:sp macro="" textlink="">
      <xdr:nvSpPr>
        <xdr:cNvPr id="697" name="積立金該当値テキスト"/>
        <xdr:cNvSpPr txBox="1"/>
      </xdr:nvSpPr>
      <xdr:spPr>
        <a:xfrm>
          <a:off x="16370300" y="1679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105249</xdr:rowOff>
    </xdr:from>
    <xdr:to>
      <xdr:col>81</xdr:col>
      <xdr:colOff>101600</xdr:colOff>
      <xdr:row>98</xdr:row>
      <xdr:rowOff>35399</xdr:rowOff>
    </xdr:to>
    <xdr:sp macro="" textlink="">
      <xdr:nvSpPr>
        <xdr:cNvPr id="698" name="楕円 697"/>
        <xdr:cNvSpPr/>
      </xdr:nvSpPr>
      <xdr:spPr>
        <a:xfrm>
          <a:off x="15430500" y="167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51926</xdr:rowOff>
    </xdr:from>
    <xdr:ext cx="534377" cy="259045"/>
    <xdr:sp macro="" textlink="">
      <xdr:nvSpPr>
        <xdr:cNvPr id="699" name="テキスト ボックス 698"/>
        <xdr:cNvSpPr txBox="1"/>
      </xdr:nvSpPr>
      <xdr:spPr>
        <a:xfrm>
          <a:off x="15214111" y="1651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47729</xdr:rowOff>
    </xdr:from>
    <xdr:to>
      <xdr:col>76</xdr:col>
      <xdr:colOff>165100</xdr:colOff>
      <xdr:row>98</xdr:row>
      <xdr:rowOff>149329</xdr:rowOff>
    </xdr:to>
    <xdr:sp macro="" textlink="">
      <xdr:nvSpPr>
        <xdr:cNvPr id="700" name="楕円 699"/>
        <xdr:cNvSpPr/>
      </xdr:nvSpPr>
      <xdr:spPr>
        <a:xfrm>
          <a:off x="14541500" y="1684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140456</xdr:rowOff>
    </xdr:from>
    <xdr:ext cx="469744" cy="259045"/>
    <xdr:sp macro="" textlink="">
      <xdr:nvSpPr>
        <xdr:cNvPr id="701" name="テキスト ボックス 700"/>
        <xdr:cNvSpPr txBox="1"/>
      </xdr:nvSpPr>
      <xdr:spPr>
        <a:xfrm>
          <a:off x="14357428" y="1694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78288</xdr:rowOff>
    </xdr:from>
    <xdr:to>
      <xdr:col>72</xdr:col>
      <xdr:colOff>38100</xdr:colOff>
      <xdr:row>99</xdr:row>
      <xdr:rowOff>8438</xdr:rowOff>
    </xdr:to>
    <xdr:sp macro="" textlink="">
      <xdr:nvSpPr>
        <xdr:cNvPr id="702" name="楕円 701"/>
        <xdr:cNvSpPr/>
      </xdr:nvSpPr>
      <xdr:spPr>
        <a:xfrm>
          <a:off x="13652500" y="1688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171015</xdr:rowOff>
    </xdr:from>
    <xdr:ext cx="469744" cy="259045"/>
    <xdr:sp macro="" textlink="">
      <xdr:nvSpPr>
        <xdr:cNvPr id="703" name="テキスト ボックス 702"/>
        <xdr:cNvSpPr txBox="1"/>
      </xdr:nvSpPr>
      <xdr:spPr>
        <a:xfrm>
          <a:off x="13468428" y="1697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81755</xdr:rowOff>
    </xdr:from>
    <xdr:to>
      <xdr:col>67</xdr:col>
      <xdr:colOff>101600</xdr:colOff>
      <xdr:row>99</xdr:row>
      <xdr:rowOff>11905</xdr:rowOff>
    </xdr:to>
    <xdr:sp macro="" textlink="">
      <xdr:nvSpPr>
        <xdr:cNvPr id="704" name="楕円 703"/>
        <xdr:cNvSpPr/>
      </xdr:nvSpPr>
      <xdr:spPr>
        <a:xfrm>
          <a:off x="12763500" y="1688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3032</xdr:rowOff>
    </xdr:from>
    <xdr:ext cx="469744" cy="259045"/>
    <xdr:sp macro="" textlink="">
      <xdr:nvSpPr>
        <xdr:cNvPr id="705" name="テキスト ボックス 704"/>
        <xdr:cNvSpPr txBox="1"/>
      </xdr:nvSpPr>
      <xdr:spPr>
        <a:xfrm>
          <a:off x="12579428" y="1697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54341</xdr:rowOff>
    </xdr:from>
    <xdr:to>
      <xdr:col>116</xdr:col>
      <xdr:colOff>63500</xdr:colOff>
      <xdr:row>37</xdr:row>
      <xdr:rowOff>100518</xdr:rowOff>
    </xdr:to>
    <xdr:cxnSp macro="">
      <xdr:nvCxnSpPr>
        <xdr:cNvPr id="732" name="直線コネクタ 731"/>
        <xdr:cNvCxnSpPr/>
      </xdr:nvCxnSpPr>
      <xdr:spPr>
        <a:xfrm>
          <a:off x="21323300" y="6397991"/>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54341</xdr:rowOff>
    </xdr:from>
    <xdr:to>
      <xdr:col>111</xdr:col>
      <xdr:colOff>177800</xdr:colOff>
      <xdr:row>38</xdr:row>
      <xdr:rowOff>139700</xdr:rowOff>
    </xdr:to>
    <xdr:cxnSp macro="">
      <xdr:nvCxnSpPr>
        <xdr:cNvPr id="735" name="直線コネクタ 734"/>
        <xdr:cNvCxnSpPr/>
      </xdr:nvCxnSpPr>
      <xdr:spPr>
        <a:xfrm flipV="1">
          <a:off x="20434300" y="6397991"/>
          <a:ext cx="889000" cy="25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73317</xdr:rowOff>
    </xdr:from>
    <xdr:ext cx="469744" cy="259045"/>
    <xdr:sp macro="" textlink="">
      <xdr:nvSpPr>
        <xdr:cNvPr id="737" name="テキスト ボックス 736"/>
        <xdr:cNvSpPr txBox="1"/>
      </xdr:nvSpPr>
      <xdr:spPr>
        <a:xfrm>
          <a:off x="21088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49718</xdr:rowOff>
    </xdr:from>
    <xdr:to>
      <xdr:col>116</xdr:col>
      <xdr:colOff>114300</xdr:colOff>
      <xdr:row>37</xdr:row>
      <xdr:rowOff>151318</xdr:rowOff>
    </xdr:to>
    <xdr:sp macro="" textlink="">
      <xdr:nvSpPr>
        <xdr:cNvPr id="751" name="楕円 750"/>
        <xdr:cNvSpPr/>
      </xdr:nvSpPr>
      <xdr:spPr>
        <a:xfrm>
          <a:off x="22110700" y="639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72595</xdr:rowOff>
    </xdr:from>
    <xdr:ext cx="469744" cy="259045"/>
    <xdr:sp macro="" textlink="">
      <xdr:nvSpPr>
        <xdr:cNvPr id="752" name="投資及び出資金該当値テキスト"/>
        <xdr:cNvSpPr txBox="1"/>
      </xdr:nvSpPr>
      <xdr:spPr>
        <a:xfrm>
          <a:off x="22212300" y="624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3541</xdr:rowOff>
    </xdr:from>
    <xdr:to>
      <xdr:col>112</xdr:col>
      <xdr:colOff>38100</xdr:colOff>
      <xdr:row>37</xdr:row>
      <xdr:rowOff>105141</xdr:rowOff>
    </xdr:to>
    <xdr:sp macro="" textlink="">
      <xdr:nvSpPr>
        <xdr:cNvPr id="753" name="楕円 752"/>
        <xdr:cNvSpPr/>
      </xdr:nvSpPr>
      <xdr:spPr>
        <a:xfrm>
          <a:off x="21272500" y="634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121668</xdr:rowOff>
    </xdr:from>
    <xdr:ext cx="469744" cy="259045"/>
    <xdr:sp macro="" textlink="">
      <xdr:nvSpPr>
        <xdr:cNvPr id="754" name="テキスト ボックス 753"/>
        <xdr:cNvSpPr txBox="1"/>
      </xdr:nvSpPr>
      <xdr:spPr>
        <a:xfrm>
          <a:off x="21088428" y="612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96854</xdr:rowOff>
    </xdr:from>
    <xdr:to>
      <xdr:col>116</xdr:col>
      <xdr:colOff>63500</xdr:colOff>
      <xdr:row>59</xdr:row>
      <xdr:rowOff>96985</xdr:rowOff>
    </xdr:to>
    <xdr:cxnSp macro="">
      <xdr:nvCxnSpPr>
        <xdr:cNvPr id="791" name="直線コネクタ 790"/>
        <xdr:cNvCxnSpPr/>
      </xdr:nvCxnSpPr>
      <xdr:spPr>
        <a:xfrm flipV="1">
          <a:off x="21323300" y="10212404"/>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96985</xdr:rowOff>
    </xdr:from>
    <xdr:to>
      <xdr:col>111</xdr:col>
      <xdr:colOff>177800</xdr:colOff>
      <xdr:row>59</xdr:row>
      <xdr:rowOff>97050</xdr:rowOff>
    </xdr:to>
    <xdr:cxnSp macro="">
      <xdr:nvCxnSpPr>
        <xdr:cNvPr id="794" name="直線コネクタ 793"/>
        <xdr:cNvCxnSpPr/>
      </xdr:nvCxnSpPr>
      <xdr:spPr>
        <a:xfrm flipV="1">
          <a:off x="20434300" y="10212535"/>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97050</xdr:rowOff>
    </xdr:from>
    <xdr:to>
      <xdr:col>107</xdr:col>
      <xdr:colOff>50800</xdr:colOff>
      <xdr:row>59</xdr:row>
      <xdr:rowOff>97703</xdr:rowOff>
    </xdr:to>
    <xdr:cxnSp macro="">
      <xdr:nvCxnSpPr>
        <xdr:cNvPr id="797" name="直線コネクタ 796"/>
        <xdr:cNvCxnSpPr/>
      </xdr:nvCxnSpPr>
      <xdr:spPr>
        <a:xfrm flipV="1">
          <a:off x="19545300" y="1021260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97344</xdr:rowOff>
    </xdr:from>
    <xdr:to>
      <xdr:col>102</xdr:col>
      <xdr:colOff>114300</xdr:colOff>
      <xdr:row>59</xdr:row>
      <xdr:rowOff>97703</xdr:rowOff>
    </xdr:to>
    <xdr:cxnSp macro="">
      <xdr:nvCxnSpPr>
        <xdr:cNvPr id="800" name="直線コネクタ 799"/>
        <xdr:cNvCxnSpPr/>
      </xdr:nvCxnSpPr>
      <xdr:spPr>
        <a:xfrm>
          <a:off x="18656300" y="10212894"/>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46054</xdr:rowOff>
    </xdr:from>
    <xdr:to>
      <xdr:col>116</xdr:col>
      <xdr:colOff>114300</xdr:colOff>
      <xdr:row>59</xdr:row>
      <xdr:rowOff>147654</xdr:rowOff>
    </xdr:to>
    <xdr:sp macro="" textlink="">
      <xdr:nvSpPr>
        <xdr:cNvPr id="810" name="楕円 809"/>
        <xdr:cNvSpPr/>
      </xdr:nvSpPr>
      <xdr:spPr>
        <a:xfrm>
          <a:off x="22110700" y="1016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132431</xdr:rowOff>
    </xdr:from>
    <xdr:ext cx="313932" cy="259045"/>
    <xdr:sp macro="" textlink="">
      <xdr:nvSpPr>
        <xdr:cNvPr id="811" name="貸付金該当値テキスト"/>
        <xdr:cNvSpPr txBox="1"/>
      </xdr:nvSpPr>
      <xdr:spPr>
        <a:xfrm>
          <a:off x="22212300" y="10076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46185</xdr:rowOff>
    </xdr:from>
    <xdr:to>
      <xdr:col>112</xdr:col>
      <xdr:colOff>38100</xdr:colOff>
      <xdr:row>59</xdr:row>
      <xdr:rowOff>147785</xdr:rowOff>
    </xdr:to>
    <xdr:sp macro="" textlink="">
      <xdr:nvSpPr>
        <xdr:cNvPr id="812" name="楕円 811"/>
        <xdr:cNvSpPr/>
      </xdr:nvSpPr>
      <xdr:spPr>
        <a:xfrm>
          <a:off x="21272500" y="101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138912</xdr:rowOff>
    </xdr:from>
    <xdr:ext cx="313932" cy="259045"/>
    <xdr:sp macro="" textlink="">
      <xdr:nvSpPr>
        <xdr:cNvPr id="813" name="テキスト ボックス 812"/>
        <xdr:cNvSpPr txBox="1"/>
      </xdr:nvSpPr>
      <xdr:spPr>
        <a:xfrm>
          <a:off x="21166333" y="102544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46250</xdr:rowOff>
    </xdr:from>
    <xdr:to>
      <xdr:col>107</xdr:col>
      <xdr:colOff>101600</xdr:colOff>
      <xdr:row>59</xdr:row>
      <xdr:rowOff>147850</xdr:rowOff>
    </xdr:to>
    <xdr:sp macro="" textlink="">
      <xdr:nvSpPr>
        <xdr:cNvPr id="814" name="楕円 813"/>
        <xdr:cNvSpPr/>
      </xdr:nvSpPr>
      <xdr:spPr>
        <a:xfrm>
          <a:off x="20383500" y="101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138977</xdr:rowOff>
    </xdr:from>
    <xdr:ext cx="313932" cy="259045"/>
    <xdr:sp macro="" textlink="">
      <xdr:nvSpPr>
        <xdr:cNvPr id="815" name="テキスト ボックス 814"/>
        <xdr:cNvSpPr txBox="1"/>
      </xdr:nvSpPr>
      <xdr:spPr>
        <a:xfrm>
          <a:off x="20277333" y="10254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46903</xdr:rowOff>
    </xdr:from>
    <xdr:to>
      <xdr:col>102</xdr:col>
      <xdr:colOff>165100</xdr:colOff>
      <xdr:row>59</xdr:row>
      <xdr:rowOff>148503</xdr:rowOff>
    </xdr:to>
    <xdr:sp macro="" textlink="">
      <xdr:nvSpPr>
        <xdr:cNvPr id="816" name="楕円 815"/>
        <xdr:cNvSpPr/>
      </xdr:nvSpPr>
      <xdr:spPr>
        <a:xfrm>
          <a:off x="19494500" y="101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139630</xdr:rowOff>
    </xdr:from>
    <xdr:ext cx="313932" cy="259045"/>
    <xdr:sp macro="" textlink="">
      <xdr:nvSpPr>
        <xdr:cNvPr id="817" name="テキスト ボックス 816"/>
        <xdr:cNvSpPr txBox="1"/>
      </xdr:nvSpPr>
      <xdr:spPr>
        <a:xfrm>
          <a:off x="19388333" y="10255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46544</xdr:rowOff>
    </xdr:from>
    <xdr:to>
      <xdr:col>98</xdr:col>
      <xdr:colOff>38100</xdr:colOff>
      <xdr:row>59</xdr:row>
      <xdr:rowOff>148144</xdr:rowOff>
    </xdr:to>
    <xdr:sp macro="" textlink="">
      <xdr:nvSpPr>
        <xdr:cNvPr id="818" name="楕円 817"/>
        <xdr:cNvSpPr/>
      </xdr:nvSpPr>
      <xdr:spPr>
        <a:xfrm>
          <a:off x="18605500" y="1016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139271</xdr:rowOff>
    </xdr:from>
    <xdr:ext cx="313932" cy="259045"/>
    <xdr:sp macro="" textlink="">
      <xdr:nvSpPr>
        <xdr:cNvPr id="819" name="テキスト ボックス 818"/>
        <xdr:cNvSpPr txBox="1"/>
      </xdr:nvSpPr>
      <xdr:spPr>
        <a:xfrm>
          <a:off x="18499333" y="1025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75757</xdr:rowOff>
    </xdr:from>
    <xdr:to>
      <xdr:col>116</xdr:col>
      <xdr:colOff>63500</xdr:colOff>
      <xdr:row>76</xdr:row>
      <xdr:rowOff>131927</xdr:rowOff>
    </xdr:to>
    <xdr:cxnSp macro="">
      <xdr:nvCxnSpPr>
        <xdr:cNvPr id="851" name="直線コネクタ 850"/>
        <xdr:cNvCxnSpPr/>
      </xdr:nvCxnSpPr>
      <xdr:spPr>
        <a:xfrm>
          <a:off x="21323300" y="12763057"/>
          <a:ext cx="838200" cy="39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73194</xdr:rowOff>
    </xdr:from>
    <xdr:to>
      <xdr:col>111</xdr:col>
      <xdr:colOff>177800</xdr:colOff>
      <xdr:row>74</xdr:row>
      <xdr:rowOff>75757</xdr:rowOff>
    </xdr:to>
    <xdr:cxnSp macro="">
      <xdr:nvCxnSpPr>
        <xdr:cNvPr id="854" name="直線コネクタ 853"/>
        <xdr:cNvCxnSpPr/>
      </xdr:nvCxnSpPr>
      <xdr:spPr>
        <a:xfrm>
          <a:off x="20434300" y="12760494"/>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151064</xdr:rowOff>
    </xdr:from>
    <xdr:to>
      <xdr:col>107</xdr:col>
      <xdr:colOff>50800</xdr:colOff>
      <xdr:row>74</xdr:row>
      <xdr:rowOff>73194</xdr:rowOff>
    </xdr:to>
    <xdr:cxnSp macro="">
      <xdr:nvCxnSpPr>
        <xdr:cNvPr id="857" name="直線コネクタ 856"/>
        <xdr:cNvCxnSpPr/>
      </xdr:nvCxnSpPr>
      <xdr:spPr>
        <a:xfrm>
          <a:off x="19545300" y="12666914"/>
          <a:ext cx="889000" cy="9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81342</xdr:rowOff>
    </xdr:from>
    <xdr:to>
      <xdr:col>102</xdr:col>
      <xdr:colOff>114300</xdr:colOff>
      <xdr:row>73</xdr:row>
      <xdr:rowOff>151064</xdr:rowOff>
    </xdr:to>
    <xdr:cxnSp macro="">
      <xdr:nvCxnSpPr>
        <xdr:cNvPr id="860" name="直線コネクタ 859"/>
        <xdr:cNvCxnSpPr/>
      </xdr:nvCxnSpPr>
      <xdr:spPr>
        <a:xfrm>
          <a:off x="18656300" y="12597192"/>
          <a:ext cx="889000" cy="6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81127</xdr:rowOff>
    </xdr:from>
    <xdr:to>
      <xdr:col>116</xdr:col>
      <xdr:colOff>114300</xdr:colOff>
      <xdr:row>77</xdr:row>
      <xdr:rowOff>11277</xdr:rowOff>
    </xdr:to>
    <xdr:sp macro="" textlink="">
      <xdr:nvSpPr>
        <xdr:cNvPr id="870" name="楕円 869"/>
        <xdr:cNvSpPr/>
      </xdr:nvSpPr>
      <xdr:spPr>
        <a:xfrm>
          <a:off x="22110700" y="131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59554</xdr:rowOff>
    </xdr:from>
    <xdr:ext cx="534377" cy="259045"/>
    <xdr:sp macro="" textlink="">
      <xdr:nvSpPr>
        <xdr:cNvPr id="871" name="繰出金該当値テキスト"/>
        <xdr:cNvSpPr txBox="1"/>
      </xdr:nvSpPr>
      <xdr:spPr>
        <a:xfrm>
          <a:off x="22212300" y="1308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24957</xdr:rowOff>
    </xdr:from>
    <xdr:to>
      <xdr:col>112</xdr:col>
      <xdr:colOff>38100</xdr:colOff>
      <xdr:row>74</xdr:row>
      <xdr:rowOff>126557</xdr:rowOff>
    </xdr:to>
    <xdr:sp macro="" textlink="">
      <xdr:nvSpPr>
        <xdr:cNvPr id="872" name="楕円 871"/>
        <xdr:cNvSpPr/>
      </xdr:nvSpPr>
      <xdr:spPr>
        <a:xfrm>
          <a:off x="21272500" y="127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143084</xdr:rowOff>
    </xdr:from>
    <xdr:ext cx="534377" cy="259045"/>
    <xdr:sp macro="" textlink="">
      <xdr:nvSpPr>
        <xdr:cNvPr id="873" name="テキスト ボックス 872"/>
        <xdr:cNvSpPr txBox="1"/>
      </xdr:nvSpPr>
      <xdr:spPr>
        <a:xfrm>
          <a:off x="21056111" y="124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22394</xdr:rowOff>
    </xdr:from>
    <xdr:to>
      <xdr:col>107</xdr:col>
      <xdr:colOff>101600</xdr:colOff>
      <xdr:row>74</xdr:row>
      <xdr:rowOff>123994</xdr:rowOff>
    </xdr:to>
    <xdr:sp macro="" textlink="">
      <xdr:nvSpPr>
        <xdr:cNvPr id="874" name="楕円 873"/>
        <xdr:cNvSpPr/>
      </xdr:nvSpPr>
      <xdr:spPr>
        <a:xfrm>
          <a:off x="20383500" y="1270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140521</xdr:rowOff>
    </xdr:from>
    <xdr:ext cx="534377" cy="259045"/>
    <xdr:sp macro="" textlink="">
      <xdr:nvSpPr>
        <xdr:cNvPr id="875" name="テキスト ボックス 874"/>
        <xdr:cNvSpPr txBox="1"/>
      </xdr:nvSpPr>
      <xdr:spPr>
        <a:xfrm>
          <a:off x="20167111" y="1248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100264</xdr:rowOff>
    </xdr:from>
    <xdr:to>
      <xdr:col>102</xdr:col>
      <xdr:colOff>165100</xdr:colOff>
      <xdr:row>74</xdr:row>
      <xdr:rowOff>30414</xdr:rowOff>
    </xdr:to>
    <xdr:sp macro="" textlink="">
      <xdr:nvSpPr>
        <xdr:cNvPr id="876" name="楕円 875"/>
        <xdr:cNvSpPr/>
      </xdr:nvSpPr>
      <xdr:spPr>
        <a:xfrm>
          <a:off x="19494500" y="1261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46941</xdr:rowOff>
    </xdr:from>
    <xdr:ext cx="534377" cy="259045"/>
    <xdr:sp macro="" textlink="">
      <xdr:nvSpPr>
        <xdr:cNvPr id="877" name="テキスト ボックス 876"/>
        <xdr:cNvSpPr txBox="1"/>
      </xdr:nvSpPr>
      <xdr:spPr>
        <a:xfrm>
          <a:off x="19278111" y="1239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30542</xdr:rowOff>
    </xdr:from>
    <xdr:to>
      <xdr:col>98</xdr:col>
      <xdr:colOff>38100</xdr:colOff>
      <xdr:row>73</xdr:row>
      <xdr:rowOff>132142</xdr:rowOff>
    </xdr:to>
    <xdr:sp macro="" textlink="">
      <xdr:nvSpPr>
        <xdr:cNvPr id="878" name="楕円 877"/>
        <xdr:cNvSpPr/>
      </xdr:nvSpPr>
      <xdr:spPr>
        <a:xfrm>
          <a:off x="18605500" y="125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148669</xdr:rowOff>
    </xdr:from>
    <xdr:ext cx="534377" cy="259045"/>
    <xdr:sp macro="" textlink="">
      <xdr:nvSpPr>
        <xdr:cNvPr id="879" name="テキスト ボックス 878"/>
        <xdr:cNvSpPr txBox="1"/>
      </xdr:nvSpPr>
      <xdr:spPr>
        <a:xfrm>
          <a:off x="18389111" y="1232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住民一人当たりのコストとして、本市の状況としては補助費、普通建設事業費（新規整備）を除いてはほぼ類似団体の平均値と同様の数値で推移している。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平成２９年度まで、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広域塵芥処理施設整備事業及び南和広域医療企業団による病院整備事業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に伴う負担金による増加による。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下水道事業の公営企業会計への移行に伴う補助費の増加による。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・（普通建設事業費（新規事業））</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老人福祉施設整備</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事業費</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○新庁舎整備事業費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30,107
29,714
292.02
21,749,681
21,529,920
199,398
10,682,318
27,713,005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54928</xdr:rowOff>
    </xdr:from>
    <xdr:to>
      <xdr:col>24</xdr:col>
      <xdr:colOff>63500</xdr:colOff>
      <xdr:row>35</xdr:row>
      <xdr:rowOff>105029</xdr:rowOff>
    </xdr:to>
    <xdr:cxnSp macro="">
      <xdr:nvCxnSpPr>
        <xdr:cNvPr id="61" name="直線コネクタ 60"/>
        <xdr:cNvCxnSpPr/>
      </xdr:nvCxnSpPr>
      <xdr:spPr>
        <a:xfrm flipV="1">
          <a:off x="3797300" y="6055678"/>
          <a:ext cx="8382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105029</xdr:rowOff>
    </xdr:from>
    <xdr:to>
      <xdr:col>19</xdr:col>
      <xdr:colOff>177800</xdr:colOff>
      <xdr:row>35</xdr:row>
      <xdr:rowOff>156273</xdr:rowOff>
    </xdr:to>
    <xdr:cxnSp macro="">
      <xdr:nvCxnSpPr>
        <xdr:cNvPr id="64" name="直線コネクタ 63"/>
        <xdr:cNvCxnSpPr/>
      </xdr:nvCxnSpPr>
      <xdr:spPr>
        <a:xfrm flipV="1">
          <a:off x="2908300" y="6105779"/>
          <a:ext cx="8890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156273</xdr:rowOff>
    </xdr:from>
    <xdr:to>
      <xdr:col>15</xdr:col>
      <xdr:colOff>50800</xdr:colOff>
      <xdr:row>36</xdr:row>
      <xdr:rowOff>12065</xdr:rowOff>
    </xdr:to>
    <xdr:cxnSp macro="">
      <xdr:nvCxnSpPr>
        <xdr:cNvPr id="67" name="直線コネクタ 66"/>
        <xdr:cNvCxnSpPr/>
      </xdr:nvCxnSpPr>
      <xdr:spPr>
        <a:xfrm flipV="1">
          <a:off x="2019300" y="6157023"/>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124079</xdr:rowOff>
    </xdr:from>
    <xdr:to>
      <xdr:col>10</xdr:col>
      <xdr:colOff>114300</xdr:colOff>
      <xdr:row>36</xdr:row>
      <xdr:rowOff>12065</xdr:rowOff>
    </xdr:to>
    <xdr:cxnSp macro="">
      <xdr:nvCxnSpPr>
        <xdr:cNvPr id="70" name="直線コネクタ 69"/>
        <xdr:cNvCxnSpPr/>
      </xdr:nvCxnSpPr>
      <xdr:spPr>
        <a:xfrm>
          <a:off x="1130300" y="6124829"/>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4128</xdr:rowOff>
    </xdr:from>
    <xdr:to>
      <xdr:col>24</xdr:col>
      <xdr:colOff>114300</xdr:colOff>
      <xdr:row>35</xdr:row>
      <xdr:rowOff>105728</xdr:rowOff>
    </xdr:to>
    <xdr:sp macro="" textlink="">
      <xdr:nvSpPr>
        <xdr:cNvPr id="80" name="楕円 79"/>
        <xdr:cNvSpPr/>
      </xdr:nvSpPr>
      <xdr:spPr>
        <a:xfrm>
          <a:off x="4584700" y="600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27005</xdr:rowOff>
    </xdr:from>
    <xdr:ext cx="469744" cy="259045"/>
    <xdr:sp macro="" textlink="">
      <xdr:nvSpPr>
        <xdr:cNvPr id="81" name="議会費該当値テキスト"/>
        <xdr:cNvSpPr txBox="1"/>
      </xdr:nvSpPr>
      <xdr:spPr>
        <a:xfrm>
          <a:off x="4686300" y="585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54229</xdr:rowOff>
    </xdr:from>
    <xdr:to>
      <xdr:col>20</xdr:col>
      <xdr:colOff>38100</xdr:colOff>
      <xdr:row>35</xdr:row>
      <xdr:rowOff>155829</xdr:rowOff>
    </xdr:to>
    <xdr:sp macro="" textlink="">
      <xdr:nvSpPr>
        <xdr:cNvPr id="82" name="楕円 81"/>
        <xdr:cNvSpPr/>
      </xdr:nvSpPr>
      <xdr:spPr>
        <a:xfrm>
          <a:off x="3746500" y="60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906</xdr:rowOff>
    </xdr:from>
    <xdr:ext cx="469744" cy="259045"/>
    <xdr:sp macro="" textlink="">
      <xdr:nvSpPr>
        <xdr:cNvPr id="83" name="テキスト ボックス 82"/>
        <xdr:cNvSpPr txBox="1"/>
      </xdr:nvSpPr>
      <xdr:spPr>
        <a:xfrm>
          <a:off x="3562428" y="583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105473</xdr:rowOff>
    </xdr:from>
    <xdr:to>
      <xdr:col>15</xdr:col>
      <xdr:colOff>101600</xdr:colOff>
      <xdr:row>36</xdr:row>
      <xdr:rowOff>35623</xdr:rowOff>
    </xdr:to>
    <xdr:sp macro="" textlink="">
      <xdr:nvSpPr>
        <xdr:cNvPr id="84" name="楕円 83"/>
        <xdr:cNvSpPr/>
      </xdr:nvSpPr>
      <xdr:spPr>
        <a:xfrm>
          <a:off x="2857500" y="61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26750</xdr:rowOff>
    </xdr:from>
    <xdr:ext cx="469744" cy="259045"/>
    <xdr:sp macro="" textlink="">
      <xdr:nvSpPr>
        <xdr:cNvPr id="85" name="テキスト ボックス 84"/>
        <xdr:cNvSpPr txBox="1"/>
      </xdr:nvSpPr>
      <xdr:spPr>
        <a:xfrm>
          <a:off x="2673428" y="61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132715</xdr:rowOff>
    </xdr:from>
    <xdr:to>
      <xdr:col>10</xdr:col>
      <xdr:colOff>165100</xdr:colOff>
      <xdr:row>36</xdr:row>
      <xdr:rowOff>62865</xdr:rowOff>
    </xdr:to>
    <xdr:sp macro="" textlink="">
      <xdr:nvSpPr>
        <xdr:cNvPr id="86" name="楕円 85"/>
        <xdr:cNvSpPr/>
      </xdr:nvSpPr>
      <xdr:spPr>
        <a:xfrm>
          <a:off x="19685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53992</xdr:rowOff>
    </xdr:from>
    <xdr:ext cx="469744" cy="259045"/>
    <xdr:sp macro="" textlink="">
      <xdr:nvSpPr>
        <xdr:cNvPr id="87" name="テキスト ボックス 86"/>
        <xdr:cNvSpPr txBox="1"/>
      </xdr:nvSpPr>
      <xdr:spPr>
        <a:xfrm>
          <a:off x="1784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73279</xdr:rowOff>
    </xdr:from>
    <xdr:to>
      <xdr:col>6</xdr:col>
      <xdr:colOff>38100</xdr:colOff>
      <xdr:row>36</xdr:row>
      <xdr:rowOff>3429</xdr:rowOff>
    </xdr:to>
    <xdr:sp macro="" textlink="">
      <xdr:nvSpPr>
        <xdr:cNvPr id="88" name="楕円 87"/>
        <xdr:cNvSpPr/>
      </xdr:nvSpPr>
      <xdr:spPr>
        <a:xfrm>
          <a:off x="1079500" y="60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166006</xdr:rowOff>
    </xdr:from>
    <xdr:ext cx="469744" cy="259045"/>
    <xdr:sp macro="" textlink="">
      <xdr:nvSpPr>
        <xdr:cNvPr id="89" name="テキスト ボックス 88"/>
        <xdr:cNvSpPr txBox="1"/>
      </xdr:nvSpPr>
      <xdr:spPr>
        <a:xfrm>
          <a:off x="895428" y="61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96475</xdr:rowOff>
    </xdr:from>
    <xdr:to>
      <xdr:col>24</xdr:col>
      <xdr:colOff>63500</xdr:colOff>
      <xdr:row>58</xdr:row>
      <xdr:rowOff>9764</xdr:rowOff>
    </xdr:to>
    <xdr:cxnSp macro="">
      <xdr:nvCxnSpPr>
        <xdr:cNvPr id="120" name="直線コネクタ 119"/>
        <xdr:cNvCxnSpPr/>
      </xdr:nvCxnSpPr>
      <xdr:spPr>
        <a:xfrm>
          <a:off x="3797300" y="9869125"/>
          <a:ext cx="838200" cy="8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96475</xdr:rowOff>
    </xdr:from>
    <xdr:to>
      <xdr:col>19</xdr:col>
      <xdr:colOff>177800</xdr:colOff>
      <xdr:row>58</xdr:row>
      <xdr:rowOff>17849</xdr:rowOff>
    </xdr:to>
    <xdr:cxnSp macro="">
      <xdr:nvCxnSpPr>
        <xdr:cNvPr id="123" name="直線コネクタ 122"/>
        <xdr:cNvCxnSpPr/>
      </xdr:nvCxnSpPr>
      <xdr:spPr>
        <a:xfrm flipV="1">
          <a:off x="2908300" y="9869125"/>
          <a:ext cx="889000" cy="9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17849</xdr:rowOff>
    </xdr:from>
    <xdr:to>
      <xdr:col>15</xdr:col>
      <xdr:colOff>50800</xdr:colOff>
      <xdr:row>58</xdr:row>
      <xdr:rowOff>70911</xdr:rowOff>
    </xdr:to>
    <xdr:cxnSp macro="">
      <xdr:nvCxnSpPr>
        <xdr:cNvPr id="126" name="直線コネクタ 125"/>
        <xdr:cNvCxnSpPr/>
      </xdr:nvCxnSpPr>
      <xdr:spPr>
        <a:xfrm flipV="1">
          <a:off x="2019300" y="9961949"/>
          <a:ext cx="889000" cy="5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70911</xdr:rowOff>
    </xdr:from>
    <xdr:to>
      <xdr:col>10</xdr:col>
      <xdr:colOff>114300</xdr:colOff>
      <xdr:row>58</xdr:row>
      <xdr:rowOff>72439</xdr:rowOff>
    </xdr:to>
    <xdr:cxnSp macro="">
      <xdr:nvCxnSpPr>
        <xdr:cNvPr id="129" name="直線コネクタ 128"/>
        <xdr:cNvCxnSpPr/>
      </xdr:nvCxnSpPr>
      <xdr:spPr>
        <a:xfrm flipV="1">
          <a:off x="1130300" y="10015011"/>
          <a:ext cx="889000" cy="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130414</xdr:rowOff>
    </xdr:from>
    <xdr:to>
      <xdr:col>24</xdr:col>
      <xdr:colOff>114300</xdr:colOff>
      <xdr:row>58</xdr:row>
      <xdr:rowOff>60564</xdr:rowOff>
    </xdr:to>
    <xdr:sp macro="" textlink="">
      <xdr:nvSpPr>
        <xdr:cNvPr id="139" name="楕円 138"/>
        <xdr:cNvSpPr/>
      </xdr:nvSpPr>
      <xdr:spPr>
        <a:xfrm>
          <a:off x="4584700" y="990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108841</xdr:rowOff>
    </xdr:from>
    <xdr:ext cx="534377" cy="259045"/>
    <xdr:sp macro="" textlink="">
      <xdr:nvSpPr>
        <xdr:cNvPr id="140" name="総務費該当値テキスト"/>
        <xdr:cNvSpPr txBox="1"/>
      </xdr:nvSpPr>
      <xdr:spPr>
        <a:xfrm>
          <a:off x="4686300" y="988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45675</xdr:rowOff>
    </xdr:from>
    <xdr:to>
      <xdr:col>20</xdr:col>
      <xdr:colOff>38100</xdr:colOff>
      <xdr:row>57</xdr:row>
      <xdr:rowOff>147275</xdr:rowOff>
    </xdr:to>
    <xdr:sp macro="" textlink="">
      <xdr:nvSpPr>
        <xdr:cNvPr id="141" name="楕円 140"/>
        <xdr:cNvSpPr/>
      </xdr:nvSpPr>
      <xdr:spPr>
        <a:xfrm>
          <a:off x="3746500" y="98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163802</xdr:rowOff>
    </xdr:from>
    <xdr:ext cx="599010" cy="259045"/>
    <xdr:sp macro="" textlink="">
      <xdr:nvSpPr>
        <xdr:cNvPr id="142" name="テキスト ボックス 141"/>
        <xdr:cNvSpPr txBox="1"/>
      </xdr:nvSpPr>
      <xdr:spPr>
        <a:xfrm>
          <a:off x="3497795" y="959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138499</xdr:rowOff>
    </xdr:from>
    <xdr:to>
      <xdr:col>15</xdr:col>
      <xdr:colOff>101600</xdr:colOff>
      <xdr:row>58</xdr:row>
      <xdr:rowOff>68649</xdr:rowOff>
    </xdr:to>
    <xdr:sp macro="" textlink="">
      <xdr:nvSpPr>
        <xdr:cNvPr id="143" name="楕円 142"/>
        <xdr:cNvSpPr/>
      </xdr:nvSpPr>
      <xdr:spPr>
        <a:xfrm>
          <a:off x="2857500" y="99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59776</xdr:rowOff>
    </xdr:from>
    <xdr:ext cx="534377" cy="259045"/>
    <xdr:sp macro="" textlink="">
      <xdr:nvSpPr>
        <xdr:cNvPr id="144" name="テキスト ボックス 143"/>
        <xdr:cNvSpPr txBox="1"/>
      </xdr:nvSpPr>
      <xdr:spPr>
        <a:xfrm>
          <a:off x="2641111" y="100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20111</xdr:rowOff>
    </xdr:from>
    <xdr:to>
      <xdr:col>10</xdr:col>
      <xdr:colOff>165100</xdr:colOff>
      <xdr:row>58</xdr:row>
      <xdr:rowOff>121711</xdr:rowOff>
    </xdr:to>
    <xdr:sp macro="" textlink="">
      <xdr:nvSpPr>
        <xdr:cNvPr id="145" name="楕円 144"/>
        <xdr:cNvSpPr/>
      </xdr:nvSpPr>
      <xdr:spPr>
        <a:xfrm>
          <a:off x="1968500" y="99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112838</xdr:rowOff>
    </xdr:from>
    <xdr:ext cx="534377" cy="259045"/>
    <xdr:sp macro="" textlink="">
      <xdr:nvSpPr>
        <xdr:cNvPr id="146" name="テキスト ボックス 145"/>
        <xdr:cNvSpPr txBox="1"/>
      </xdr:nvSpPr>
      <xdr:spPr>
        <a:xfrm>
          <a:off x="1752111" y="1005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21639</xdr:rowOff>
    </xdr:from>
    <xdr:to>
      <xdr:col>6</xdr:col>
      <xdr:colOff>38100</xdr:colOff>
      <xdr:row>58</xdr:row>
      <xdr:rowOff>123239</xdr:rowOff>
    </xdr:to>
    <xdr:sp macro="" textlink="">
      <xdr:nvSpPr>
        <xdr:cNvPr id="147" name="楕円 146"/>
        <xdr:cNvSpPr/>
      </xdr:nvSpPr>
      <xdr:spPr>
        <a:xfrm>
          <a:off x="1079500" y="99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114366</xdr:rowOff>
    </xdr:from>
    <xdr:ext cx="534377" cy="259045"/>
    <xdr:sp macro="" textlink="">
      <xdr:nvSpPr>
        <xdr:cNvPr id="148" name="テキスト ボックス 147"/>
        <xdr:cNvSpPr txBox="1"/>
      </xdr:nvSpPr>
      <xdr:spPr>
        <a:xfrm>
          <a:off x="863111" y="1005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35009</xdr:rowOff>
    </xdr:from>
    <xdr:to>
      <xdr:col>24</xdr:col>
      <xdr:colOff>63500</xdr:colOff>
      <xdr:row>76</xdr:row>
      <xdr:rowOff>42895</xdr:rowOff>
    </xdr:to>
    <xdr:cxnSp macro="">
      <xdr:nvCxnSpPr>
        <xdr:cNvPr id="178" name="直線コネクタ 177"/>
        <xdr:cNvCxnSpPr/>
      </xdr:nvCxnSpPr>
      <xdr:spPr>
        <a:xfrm flipV="1">
          <a:off x="3797300" y="12722309"/>
          <a:ext cx="838200" cy="35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142085</xdr:rowOff>
    </xdr:from>
    <xdr:to>
      <xdr:col>19</xdr:col>
      <xdr:colOff>177800</xdr:colOff>
      <xdr:row>76</xdr:row>
      <xdr:rowOff>42895</xdr:rowOff>
    </xdr:to>
    <xdr:cxnSp macro="">
      <xdr:nvCxnSpPr>
        <xdr:cNvPr id="181" name="直線コネクタ 180"/>
        <xdr:cNvCxnSpPr/>
      </xdr:nvCxnSpPr>
      <xdr:spPr>
        <a:xfrm>
          <a:off x="2908300" y="13000835"/>
          <a:ext cx="889000" cy="7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142085</xdr:rowOff>
    </xdr:from>
    <xdr:to>
      <xdr:col>15</xdr:col>
      <xdr:colOff>50800</xdr:colOff>
      <xdr:row>76</xdr:row>
      <xdr:rowOff>31161</xdr:rowOff>
    </xdr:to>
    <xdr:cxnSp macro="">
      <xdr:nvCxnSpPr>
        <xdr:cNvPr id="184" name="直線コネクタ 183"/>
        <xdr:cNvCxnSpPr/>
      </xdr:nvCxnSpPr>
      <xdr:spPr>
        <a:xfrm flipV="1">
          <a:off x="2019300" y="13000835"/>
          <a:ext cx="889000" cy="6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31161</xdr:rowOff>
    </xdr:from>
    <xdr:to>
      <xdr:col>10</xdr:col>
      <xdr:colOff>114300</xdr:colOff>
      <xdr:row>76</xdr:row>
      <xdr:rowOff>44366</xdr:rowOff>
    </xdr:to>
    <xdr:cxnSp macro="">
      <xdr:nvCxnSpPr>
        <xdr:cNvPr id="187" name="直線コネクタ 186"/>
        <xdr:cNvCxnSpPr/>
      </xdr:nvCxnSpPr>
      <xdr:spPr>
        <a:xfrm flipV="1">
          <a:off x="1130300" y="13061361"/>
          <a:ext cx="889000" cy="1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155659</xdr:rowOff>
    </xdr:from>
    <xdr:to>
      <xdr:col>24</xdr:col>
      <xdr:colOff>114300</xdr:colOff>
      <xdr:row>74</xdr:row>
      <xdr:rowOff>85809</xdr:rowOff>
    </xdr:to>
    <xdr:sp macro="" textlink="">
      <xdr:nvSpPr>
        <xdr:cNvPr id="197" name="楕円 196"/>
        <xdr:cNvSpPr/>
      </xdr:nvSpPr>
      <xdr:spPr>
        <a:xfrm>
          <a:off x="4584700" y="1267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7086</xdr:rowOff>
    </xdr:from>
    <xdr:ext cx="599010" cy="259045"/>
    <xdr:sp macro="" textlink="">
      <xdr:nvSpPr>
        <xdr:cNvPr id="198" name="民生費該当値テキスト"/>
        <xdr:cNvSpPr txBox="1"/>
      </xdr:nvSpPr>
      <xdr:spPr>
        <a:xfrm>
          <a:off x="4686300" y="1252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163545</xdr:rowOff>
    </xdr:from>
    <xdr:to>
      <xdr:col>20</xdr:col>
      <xdr:colOff>38100</xdr:colOff>
      <xdr:row>76</xdr:row>
      <xdr:rowOff>93695</xdr:rowOff>
    </xdr:to>
    <xdr:sp macro="" textlink="">
      <xdr:nvSpPr>
        <xdr:cNvPr id="199" name="楕円 198"/>
        <xdr:cNvSpPr/>
      </xdr:nvSpPr>
      <xdr:spPr>
        <a:xfrm>
          <a:off x="3746500" y="1302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84822</xdr:rowOff>
    </xdr:from>
    <xdr:ext cx="599010" cy="259045"/>
    <xdr:sp macro="" textlink="">
      <xdr:nvSpPr>
        <xdr:cNvPr id="200" name="テキスト ボックス 199"/>
        <xdr:cNvSpPr txBox="1"/>
      </xdr:nvSpPr>
      <xdr:spPr>
        <a:xfrm>
          <a:off x="3497795" y="131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91285</xdr:rowOff>
    </xdr:from>
    <xdr:to>
      <xdr:col>15</xdr:col>
      <xdr:colOff>101600</xdr:colOff>
      <xdr:row>76</xdr:row>
      <xdr:rowOff>21434</xdr:rowOff>
    </xdr:to>
    <xdr:sp macro="" textlink="">
      <xdr:nvSpPr>
        <xdr:cNvPr id="201" name="楕円 200"/>
        <xdr:cNvSpPr/>
      </xdr:nvSpPr>
      <xdr:spPr>
        <a:xfrm>
          <a:off x="2857500" y="129500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12561</xdr:rowOff>
    </xdr:from>
    <xdr:ext cx="599010" cy="259045"/>
    <xdr:sp macro="" textlink="">
      <xdr:nvSpPr>
        <xdr:cNvPr id="202" name="テキスト ボックス 201"/>
        <xdr:cNvSpPr txBox="1"/>
      </xdr:nvSpPr>
      <xdr:spPr>
        <a:xfrm>
          <a:off x="2608795" y="1304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151811</xdr:rowOff>
    </xdr:from>
    <xdr:to>
      <xdr:col>10</xdr:col>
      <xdr:colOff>165100</xdr:colOff>
      <xdr:row>76</xdr:row>
      <xdr:rowOff>81961</xdr:rowOff>
    </xdr:to>
    <xdr:sp macro="" textlink="">
      <xdr:nvSpPr>
        <xdr:cNvPr id="203" name="楕円 202"/>
        <xdr:cNvSpPr/>
      </xdr:nvSpPr>
      <xdr:spPr>
        <a:xfrm>
          <a:off x="1968500" y="1301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73088</xdr:rowOff>
    </xdr:from>
    <xdr:ext cx="599010" cy="259045"/>
    <xdr:sp macro="" textlink="">
      <xdr:nvSpPr>
        <xdr:cNvPr id="204" name="テキスト ボックス 203"/>
        <xdr:cNvSpPr txBox="1"/>
      </xdr:nvSpPr>
      <xdr:spPr>
        <a:xfrm>
          <a:off x="1719795" y="1310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165016</xdr:rowOff>
    </xdr:from>
    <xdr:to>
      <xdr:col>6</xdr:col>
      <xdr:colOff>38100</xdr:colOff>
      <xdr:row>76</xdr:row>
      <xdr:rowOff>95166</xdr:rowOff>
    </xdr:to>
    <xdr:sp macro="" textlink="">
      <xdr:nvSpPr>
        <xdr:cNvPr id="205" name="楕円 204"/>
        <xdr:cNvSpPr/>
      </xdr:nvSpPr>
      <xdr:spPr>
        <a:xfrm>
          <a:off x="1079500" y="1302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86293</xdr:rowOff>
    </xdr:from>
    <xdr:ext cx="599010" cy="259045"/>
    <xdr:sp macro="" textlink="">
      <xdr:nvSpPr>
        <xdr:cNvPr id="206" name="テキスト ボックス 205"/>
        <xdr:cNvSpPr txBox="1"/>
      </xdr:nvSpPr>
      <xdr:spPr>
        <a:xfrm>
          <a:off x="830795" y="1311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53680</xdr:rowOff>
    </xdr:from>
    <xdr:to>
      <xdr:col>24</xdr:col>
      <xdr:colOff>63500</xdr:colOff>
      <xdr:row>95</xdr:row>
      <xdr:rowOff>90103</xdr:rowOff>
    </xdr:to>
    <xdr:cxnSp macro="">
      <xdr:nvCxnSpPr>
        <xdr:cNvPr id="239" name="直線コネクタ 238"/>
        <xdr:cNvCxnSpPr/>
      </xdr:nvCxnSpPr>
      <xdr:spPr>
        <a:xfrm>
          <a:off x="3797300" y="16341430"/>
          <a:ext cx="8382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33629</xdr:rowOff>
    </xdr:from>
    <xdr:to>
      <xdr:col>19</xdr:col>
      <xdr:colOff>177800</xdr:colOff>
      <xdr:row>95</xdr:row>
      <xdr:rowOff>53680</xdr:rowOff>
    </xdr:to>
    <xdr:cxnSp macro="">
      <xdr:nvCxnSpPr>
        <xdr:cNvPr id="242" name="直線コネクタ 241"/>
        <xdr:cNvCxnSpPr/>
      </xdr:nvCxnSpPr>
      <xdr:spPr>
        <a:xfrm>
          <a:off x="2908300" y="16321379"/>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100085</xdr:rowOff>
    </xdr:from>
    <xdr:to>
      <xdr:col>15</xdr:col>
      <xdr:colOff>50800</xdr:colOff>
      <xdr:row>95</xdr:row>
      <xdr:rowOff>33629</xdr:rowOff>
    </xdr:to>
    <xdr:cxnSp macro="">
      <xdr:nvCxnSpPr>
        <xdr:cNvPr id="245" name="直線コネクタ 244"/>
        <xdr:cNvCxnSpPr/>
      </xdr:nvCxnSpPr>
      <xdr:spPr>
        <a:xfrm>
          <a:off x="2019300" y="16216385"/>
          <a:ext cx="889000" cy="10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52536</xdr:rowOff>
    </xdr:from>
    <xdr:to>
      <xdr:col>10</xdr:col>
      <xdr:colOff>114300</xdr:colOff>
      <xdr:row>94</xdr:row>
      <xdr:rowOff>100085</xdr:rowOff>
    </xdr:to>
    <xdr:cxnSp macro="">
      <xdr:nvCxnSpPr>
        <xdr:cNvPr id="248" name="直線コネクタ 247"/>
        <xdr:cNvCxnSpPr/>
      </xdr:nvCxnSpPr>
      <xdr:spPr>
        <a:xfrm>
          <a:off x="1130300" y="16168836"/>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39303</xdr:rowOff>
    </xdr:from>
    <xdr:to>
      <xdr:col>24</xdr:col>
      <xdr:colOff>114300</xdr:colOff>
      <xdr:row>95</xdr:row>
      <xdr:rowOff>140903</xdr:rowOff>
    </xdr:to>
    <xdr:sp macro="" textlink="">
      <xdr:nvSpPr>
        <xdr:cNvPr id="258" name="楕円 257"/>
        <xdr:cNvSpPr/>
      </xdr:nvSpPr>
      <xdr:spPr>
        <a:xfrm>
          <a:off x="4584700" y="1632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62180</xdr:rowOff>
    </xdr:from>
    <xdr:ext cx="534377" cy="259045"/>
    <xdr:sp macro="" textlink="">
      <xdr:nvSpPr>
        <xdr:cNvPr id="259" name="衛生費該当値テキスト"/>
        <xdr:cNvSpPr txBox="1"/>
      </xdr:nvSpPr>
      <xdr:spPr>
        <a:xfrm>
          <a:off x="4686300" y="1617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2880</xdr:rowOff>
    </xdr:from>
    <xdr:to>
      <xdr:col>20</xdr:col>
      <xdr:colOff>38100</xdr:colOff>
      <xdr:row>95</xdr:row>
      <xdr:rowOff>104480</xdr:rowOff>
    </xdr:to>
    <xdr:sp macro="" textlink="">
      <xdr:nvSpPr>
        <xdr:cNvPr id="260" name="楕円 259"/>
        <xdr:cNvSpPr/>
      </xdr:nvSpPr>
      <xdr:spPr>
        <a:xfrm>
          <a:off x="3746500" y="1629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121007</xdr:rowOff>
    </xdr:from>
    <xdr:ext cx="534377" cy="259045"/>
    <xdr:sp macro="" textlink="">
      <xdr:nvSpPr>
        <xdr:cNvPr id="261" name="テキスト ボックス 260"/>
        <xdr:cNvSpPr txBox="1"/>
      </xdr:nvSpPr>
      <xdr:spPr>
        <a:xfrm>
          <a:off x="3530111" y="1606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154279</xdr:rowOff>
    </xdr:from>
    <xdr:to>
      <xdr:col>15</xdr:col>
      <xdr:colOff>101600</xdr:colOff>
      <xdr:row>95</xdr:row>
      <xdr:rowOff>84429</xdr:rowOff>
    </xdr:to>
    <xdr:sp macro="" textlink="">
      <xdr:nvSpPr>
        <xdr:cNvPr id="262" name="楕円 261"/>
        <xdr:cNvSpPr/>
      </xdr:nvSpPr>
      <xdr:spPr>
        <a:xfrm>
          <a:off x="2857500" y="1627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100956</xdr:rowOff>
    </xdr:from>
    <xdr:ext cx="534377" cy="259045"/>
    <xdr:sp macro="" textlink="">
      <xdr:nvSpPr>
        <xdr:cNvPr id="263" name="テキスト ボックス 262"/>
        <xdr:cNvSpPr txBox="1"/>
      </xdr:nvSpPr>
      <xdr:spPr>
        <a:xfrm>
          <a:off x="2641111" y="1604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49285</xdr:rowOff>
    </xdr:from>
    <xdr:to>
      <xdr:col>10</xdr:col>
      <xdr:colOff>165100</xdr:colOff>
      <xdr:row>94</xdr:row>
      <xdr:rowOff>150885</xdr:rowOff>
    </xdr:to>
    <xdr:sp macro="" textlink="">
      <xdr:nvSpPr>
        <xdr:cNvPr id="264" name="楕円 263"/>
        <xdr:cNvSpPr/>
      </xdr:nvSpPr>
      <xdr:spPr>
        <a:xfrm>
          <a:off x="1968500" y="1616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167412</xdr:rowOff>
    </xdr:from>
    <xdr:ext cx="534377" cy="259045"/>
    <xdr:sp macro="" textlink="">
      <xdr:nvSpPr>
        <xdr:cNvPr id="265" name="テキスト ボックス 264"/>
        <xdr:cNvSpPr txBox="1"/>
      </xdr:nvSpPr>
      <xdr:spPr>
        <a:xfrm>
          <a:off x="1752111" y="1594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1736</xdr:rowOff>
    </xdr:from>
    <xdr:to>
      <xdr:col>6</xdr:col>
      <xdr:colOff>38100</xdr:colOff>
      <xdr:row>94</xdr:row>
      <xdr:rowOff>103336</xdr:rowOff>
    </xdr:to>
    <xdr:sp macro="" textlink="">
      <xdr:nvSpPr>
        <xdr:cNvPr id="266" name="楕円 265"/>
        <xdr:cNvSpPr/>
      </xdr:nvSpPr>
      <xdr:spPr>
        <a:xfrm>
          <a:off x="1079500" y="161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119863</xdr:rowOff>
    </xdr:from>
    <xdr:ext cx="534377" cy="259045"/>
    <xdr:sp macro="" textlink="">
      <xdr:nvSpPr>
        <xdr:cNvPr id="267" name="テキスト ボックス 266"/>
        <xdr:cNvSpPr txBox="1"/>
      </xdr:nvSpPr>
      <xdr:spPr>
        <a:xfrm>
          <a:off x="863111" y="1589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6132</xdr:rowOff>
    </xdr:from>
    <xdr:to>
      <xdr:col>55</xdr:col>
      <xdr:colOff>0</xdr:colOff>
      <xdr:row>39</xdr:row>
      <xdr:rowOff>8092</xdr:rowOff>
    </xdr:to>
    <xdr:cxnSp macro="">
      <xdr:nvCxnSpPr>
        <xdr:cNvPr id="298" name="直線コネクタ 297"/>
        <xdr:cNvCxnSpPr/>
      </xdr:nvCxnSpPr>
      <xdr:spPr>
        <a:xfrm flipV="1">
          <a:off x="9639300" y="6692682"/>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6132</xdr:rowOff>
    </xdr:from>
    <xdr:to>
      <xdr:col>50</xdr:col>
      <xdr:colOff>114300</xdr:colOff>
      <xdr:row>39</xdr:row>
      <xdr:rowOff>8092</xdr:rowOff>
    </xdr:to>
    <xdr:cxnSp macro="">
      <xdr:nvCxnSpPr>
        <xdr:cNvPr id="301" name="直線コネクタ 300"/>
        <xdr:cNvCxnSpPr/>
      </xdr:nvCxnSpPr>
      <xdr:spPr>
        <a:xfrm>
          <a:off x="8750300" y="6692682"/>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6132</xdr:rowOff>
    </xdr:from>
    <xdr:to>
      <xdr:col>45</xdr:col>
      <xdr:colOff>177800</xdr:colOff>
      <xdr:row>39</xdr:row>
      <xdr:rowOff>8092</xdr:rowOff>
    </xdr:to>
    <xdr:cxnSp macro="">
      <xdr:nvCxnSpPr>
        <xdr:cNvPr id="304" name="直線コネクタ 303"/>
        <xdr:cNvCxnSpPr/>
      </xdr:nvCxnSpPr>
      <xdr:spPr>
        <a:xfrm flipV="1">
          <a:off x="7861300" y="6692682"/>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8092</xdr:rowOff>
    </xdr:from>
    <xdr:to>
      <xdr:col>41</xdr:col>
      <xdr:colOff>50800</xdr:colOff>
      <xdr:row>39</xdr:row>
      <xdr:rowOff>9724</xdr:rowOff>
    </xdr:to>
    <xdr:cxnSp macro="">
      <xdr:nvCxnSpPr>
        <xdr:cNvPr id="307" name="直線コネクタ 306"/>
        <xdr:cNvCxnSpPr/>
      </xdr:nvCxnSpPr>
      <xdr:spPr>
        <a:xfrm flipV="1">
          <a:off x="6972300" y="66946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126782</xdr:rowOff>
    </xdr:from>
    <xdr:to>
      <xdr:col>55</xdr:col>
      <xdr:colOff>50800</xdr:colOff>
      <xdr:row>39</xdr:row>
      <xdr:rowOff>56932</xdr:rowOff>
    </xdr:to>
    <xdr:sp macro="" textlink="">
      <xdr:nvSpPr>
        <xdr:cNvPr id="317" name="楕円 316"/>
        <xdr:cNvSpPr/>
      </xdr:nvSpPr>
      <xdr:spPr>
        <a:xfrm>
          <a:off x="10426700" y="66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41709</xdr:rowOff>
    </xdr:from>
    <xdr:ext cx="378565" cy="259045"/>
    <xdr:sp macro="" textlink="">
      <xdr:nvSpPr>
        <xdr:cNvPr id="318" name="労働費該当値テキスト"/>
        <xdr:cNvSpPr txBox="1"/>
      </xdr:nvSpPr>
      <xdr:spPr>
        <a:xfrm>
          <a:off x="10528300" y="6556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128742</xdr:rowOff>
    </xdr:from>
    <xdr:to>
      <xdr:col>50</xdr:col>
      <xdr:colOff>165100</xdr:colOff>
      <xdr:row>39</xdr:row>
      <xdr:rowOff>58892</xdr:rowOff>
    </xdr:to>
    <xdr:sp macro="" textlink="">
      <xdr:nvSpPr>
        <xdr:cNvPr id="319" name="楕円 318"/>
        <xdr:cNvSpPr/>
      </xdr:nvSpPr>
      <xdr:spPr>
        <a:xfrm>
          <a:off x="9588500" y="664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50019</xdr:rowOff>
    </xdr:from>
    <xdr:ext cx="378565" cy="259045"/>
    <xdr:sp macro="" textlink="">
      <xdr:nvSpPr>
        <xdr:cNvPr id="320" name="テキスト ボックス 319"/>
        <xdr:cNvSpPr txBox="1"/>
      </xdr:nvSpPr>
      <xdr:spPr>
        <a:xfrm>
          <a:off x="9450017" y="6736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126782</xdr:rowOff>
    </xdr:from>
    <xdr:to>
      <xdr:col>46</xdr:col>
      <xdr:colOff>38100</xdr:colOff>
      <xdr:row>39</xdr:row>
      <xdr:rowOff>56932</xdr:rowOff>
    </xdr:to>
    <xdr:sp macro="" textlink="">
      <xdr:nvSpPr>
        <xdr:cNvPr id="321" name="楕円 320"/>
        <xdr:cNvSpPr/>
      </xdr:nvSpPr>
      <xdr:spPr>
        <a:xfrm>
          <a:off x="8699500" y="66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48059</xdr:rowOff>
    </xdr:from>
    <xdr:ext cx="378565" cy="259045"/>
    <xdr:sp macro="" textlink="">
      <xdr:nvSpPr>
        <xdr:cNvPr id="322" name="テキスト ボックス 321"/>
        <xdr:cNvSpPr txBox="1"/>
      </xdr:nvSpPr>
      <xdr:spPr>
        <a:xfrm>
          <a:off x="8561017" y="673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128742</xdr:rowOff>
    </xdr:from>
    <xdr:to>
      <xdr:col>41</xdr:col>
      <xdr:colOff>101600</xdr:colOff>
      <xdr:row>39</xdr:row>
      <xdr:rowOff>58892</xdr:rowOff>
    </xdr:to>
    <xdr:sp macro="" textlink="">
      <xdr:nvSpPr>
        <xdr:cNvPr id="323" name="楕円 322"/>
        <xdr:cNvSpPr/>
      </xdr:nvSpPr>
      <xdr:spPr>
        <a:xfrm>
          <a:off x="7810500" y="664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50019</xdr:rowOff>
    </xdr:from>
    <xdr:ext cx="378565" cy="259045"/>
    <xdr:sp macro="" textlink="">
      <xdr:nvSpPr>
        <xdr:cNvPr id="324" name="テキスト ボックス 323"/>
        <xdr:cNvSpPr txBox="1"/>
      </xdr:nvSpPr>
      <xdr:spPr>
        <a:xfrm>
          <a:off x="7672017" y="6736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130374</xdr:rowOff>
    </xdr:from>
    <xdr:to>
      <xdr:col>36</xdr:col>
      <xdr:colOff>165100</xdr:colOff>
      <xdr:row>39</xdr:row>
      <xdr:rowOff>60524</xdr:rowOff>
    </xdr:to>
    <xdr:sp macro="" textlink="">
      <xdr:nvSpPr>
        <xdr:cNvPr id="325" name="楕円 324"/>
        <xdr:cNvSpPr/>
      </xdr:nvSpPr>
      <xdr:spPr>
        <a:xfrm>
          <a:off x="6921500" y="66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51651</xdr:rowOff>
    </xdr:from>
    <xdr:ext cx="378565" cy="259045"/>
    <xdr:sp macro="" textlink="">
      <xdr:nvSpPr>
        <xdr:cNvPr id="326" name="テキスト ボックス 325"/>
        <xdr:cNvSpPr txBox="1"/>
      </xdr:nvSpPr>
      <xdr:spPr>
        <a:xfrm>
          <a:off x="6783017" y="6738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140195</xdr:rowOff>
    </xdr:from>
    <xdr:to>
      <xdr:col>55</xdr:col>
      <xdr:colOff>0</xdr:colOff>
      <xdr:row>56</xdr:row>
      <xdr:rowOff>169228</xdr:rowOff>
    </xdr:to>
    <xdr:cxnSp macro="">
      <xdr:nvCxnSpPr>
        <xdr:cNvPr id="355" name="直線コネクタ 354"/>
        <xdr:cNvCxnSpPr/>
      </xdr:nvCxnSpPr>
      <xdr:spPr>
        <a:xfrm flipV="1">
          <a:off x="9639300" y="9741395"/>
          <a:ext cx="8382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169228</xdr:rowOff>
    </xdr:from>
    <xdr:to>
      <xdr:col>50</xdr:col>
      <xdr:colOff>114300</xdr:colOff>
      <xdr:row>56</xdr:row>
      <xdr:rowOff>169443</xdr:rowOff>
    </xdr:to>
    <xdr:cxnSp macro="">
      <xdr:nvCxnSpPr>
        <xdr:cNvPr id="358" name="直線コネクタ 357"/>
        <xdr:cNvCxnSpPr/>
      </xdr:nvCxnSpPr>
      <xdr:spPr>
        <a:xfrm flipV="1">
          <a:off x="8750300" y="9770428"/>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13424</xdr:rowOff>
    </xdr:from>
    <xdr:to>
      <xdr:col>45</xdr:col>
      <xdr:colOff>177800</xdr:colOff>
      <xdr:row>56</xdr:row>
      <xdr:rowOff>169443</xdr:rowOff>
    </xdr:to>
    <xdr:cxnSp macro="">
      <xdr:nvCxnSpPr>
        <xdr:cNvPr id="361" name="直線コネクタ 360"/>
        <xdr:cNvCxnSpPr/>
      </xdr:nvCxnSpPr>
      <xdr:spPr>
        <a:xfrm>
          <a:off x="7861300" y="9614624"/>
          <a:ext cx="889000" cy="15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13424</xdr:rowOff>
    </xdr:from>
    <xdr:to>
      <xdr:col>41</xdr:col>
      <xdr:colOff>50800</xdr:colOff>
      <xdr:row>57</xdr:row>
      <xdr:rowOff>44272</xdr:rowOff>
    </xdr:to>
    <xdr:cxnSp macro="">
      <xdr:nvCxnSpPr>
        <xdr:cNvPr id="364" name="直線コネクタ 363"/>
        <xdr:cNvCxnSpPr/>
      </xdr:nvCxnSpPr>
      <xdr:spPr>
        <a:xfrm flipV="1">
          <a:off x="6972300" y="9614624"/>
          <a:ext cx="889000" cy="20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89395</xdr:rowOff>
    </xdr:from>
    <xdr:to>
      <xdr:col>55</xdr:col>
      <xdr:colOff>50800</xdr:colOff>
      <xdr:row>57</xdr:row>
      <xdr:rowOff>19545</xdr:rowOff>
    </xdr:to>
    <xdr:sp macro="" textlink="">
      <xdr:nvSpPr>
        <xdr:cNvPr id="374" name="楕円 373"/>
        <xdr:cNvSpPr/>
      </xdr:nvSpPr>
      <xdr:spPr>
        <a:xfrm>
          <a:off x="10426700" y="96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67822</xdr:rowOff>
    </xdr:from>
    <xdr:ext cx="534377" cy="259045"/>
    <xdr:sp macro="" textlink="">
      <xdr:nvSpPr>
        <xdr:cNvPr id="375" name="農林水産業費該当値テキスト"/>
        <xdr:cNvSpPr txBox="1"/>
      </xdr:nvSpPr>
      <xdr:spPr>
        <a:xfrm>
          <a:off x="10528300" y="96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118428</xdr:rowOff>
    </xdr:from>
    <xdr:to>
      <xdr:col>50</xdr:col>
      <xdr:colOff>165100</xdr:colOff>
      <xdr:row>57</xdr:row>
      <xdr:rowOff>48578</xdr:rowOff>
    </xdr:to>
    <xdr:sp macro="" textlink="">
      <xdr:nvSpPr>
        <xdr:cNvPr id="376" name="楕円 375"/>
        <xdr:cNvSpPr/>
      </xdr:nvSpPr>
      <xdr:spPr>
        <a:xfrm>
          <a:off x="9588500" y="971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39705</xdr:rowOff>
    </xdr:from>
    <xdr:ext cx="534377" cy="259045"/>
    <xdr:sp macro="" textlink="">
      <xdr:nvSpPr>
        <xdr:cNvPr id="377" name="テキスト ボックス 376"/>
        <xdr:cNvSpPr txBox="1"/>
      </xdr:nvSpPr>
      <xdr:spPr>
        <a:xfrm>
          <a:off x="9372111" y="981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118643</xdr:rowOff>
    </xdr:from>
    <xdr:to>
      <xdr:col>46</xdr:col>
      <xdr:colOff>38100</xdr:colOff>
      <xdr:row>57</xdr:row>
      <xdr:rowOff>48793</xdr:rowOff>
    </xdr:to>
    <xdr:sp macro="" textlink="">
      <xdr:nvSpPr>
        <xdr:cNvPr id="378" name="楕円 377"/>
        <xdr:cNvSpPr/>
      </xdr:nvSpPr>
      <xdr:spPr>
        <a:xfrm>
          <a:off x="8699500" y="97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39920</xdr:rowOff>
    </xdr:from>
    <xdr:ext cx="534377" cy="259045"/>
    <xdr:sp macro="" textlink="">
      <xdr:nvSpPr>
        <xdr:cNvPr id="379" name="テキスト ボックス 378"/>
        <xdr:cNvSpPr txBox="1"/>
      </xdr:nvSpPr>
      <xdr:spPr>
        <a:xfrm>
          <a:off x="8483111" y="98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134074</xdr:rowOff>
    </xdr:from>
    <xdr:to>
      <xdr:col>41</xdr:col>
      <xdr:colOff>101600</xdr:colOff>
      <xdr:row>56</xdr:row>
      <xdr:rowOff>64224</xdr:rowOff>
    </xdr:to>
    <xdr:sp macro="" textlink="">
      <xdr:nvSpPr>
        <xdr:cNvPr id="380" name="楕円 379"/>
        <xdr:cNvSpPr/>
      </xdr:nvSpPr>
      <xdr:spPr>
        <a:xfrm>
          <a:off x="7810500" y="956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80751</xdr:rowOff>
    </xdr:from>
    <xdr:ext cx="534377" cy="259045"/>
    <xdr:sp macro="" textlink="">
      <xdr:nvSpPr>
        <xdr:cNvPr id="381" name="テキスト ボックス 380"/>
        <xdr:cNvSpPr txBox="1"/>
      </xdr:nvSpPr>
      <xdr:spPr>
        <a:xfrm>
          <a:off x="7594111" y="933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164922</xdr:rowOff>
    </xdr:from>
    <xdr:to>
      <xdr:col>36</xdr:col>
      <xdr:colOff>165100</xdr:colOff>
      <xdr:row>57</xdr:row>
      <xdr:rowOff>95072</xdr:rowOff>
    </xdr:to>
    <xdr:sp macro="" textlink="">
      <xdr:nvSpPr>
        <xdr:cNvPr id="382" name="楕円 381"/>
        <xdr:cNvSpPr/>
      </xdr:nvSpPr>
      <xdr:spPr>
        <a:xfrm>
          <a:off x="6921500" y="97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86199</xdr:rowOff>
    </xdr:from>
    <xdr:ext cx="534377" cy="259045"/>
    <xdr:sp macro="" textlink="">
      <xdr:nvSpPr>
        <xdr:cNvPr id="383" name="テキスト ボックス 382"/>
        <xdr:cNvSpPr txBox="1"/>
      </xdr:nvSpPr>
      <xdr:spPr>
        <a:xfrm>
          <a:off x="6705111" y="985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138130</xdr:rowOff>
    </xdr:from>
    <xdr:to>
      <xdr:col>55</xdr:col>
      <xdr:colOff>0</xdr:colOff>
      <xdr:row>78</xdr:row>
      <xdr:rowOff>155389</xdr:rowOff>
    </xdr:to>
    <xdr:cxnSp macro="">
      <xdr:nvCxnSpPr>
        <xdr:cNvPr id="412" name="直線コネクタ 411"/>
        <xdr:cNvCxnSpPr/>
      </xdr:nvCxnSpPr>
      <xdr:spPr>
        <a:xfrm flipV="1">
          <a:off x="9639300" y="13511230"/>
          <a:ext cx="8382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155389</xdr:rowOff>
    </xdr:from>
    <xdr:to>
      <xdr:col>50</xdr:col>
      <xdr:colOff>114300</xdr:colOff>
      <xdr:row>78</xdr:row>
      <xdr:rowOff>158620</xdr:rowOff>
    </xdr:to>
    <xdr:cxnSp macro="">
      <xdr:nvCxnSpPr>
        <xdr:cNvPr id="415" name="直線コネクタ 414"/>
        <xdr:cNvCxnSpPr/>
      </xdr:nvCxnSpPr>
      <xdr:spPr>
        <a:xfrm flipV="1">
          <a:off x="8750300" y="13528489"/>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158620</xdr:rowOff>
    </xdr:from>
    <xdr:to>
      <xdr:col>45</xdr:col>
      <xdr:colOff>177800</xdr:colOff>
      <xdr:row>78</xdr:row>
      <xdr:rowOff>160023</xdr:rowOff>
    </xdr:to>
    <xdr:cxnSp macro="">
      <xdr:nvCxnSpPr>
        <xdr:cNvPr id="418" name="直線コネクタ 417"/>
        <xdr:cNvCxnSpPr/>
      </xdr:nvCxnSpPr>
      <xdr:spPr>
        <a:xfrm flipV="1">
          <a:off x="7861300" y="13531720"/>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136592</xdr:rowOff>
    </xdr:from>
    <xdr:to>
      <xdr:col>41</xdr:col>
      <xdr:colOff>50800</xdr:colOff>
      <xdr:row>78</xdr:row>
      <xdr:rowOff>160023</xdr:rowOff>
    </xdr:to>
    <xdr:cxnSp macro="">
      <xdr:nvCxnSpPr>
        <xdr:cNvPr id="421" name="直線コネクタ 420"/>
        <xdr:cNvCxnSpPr/>
      </xdr:nvCxnSpPr>
      <xdr:spPr>
        <a:xfrm>
          <a:off x="6972300" y="13509692"/>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87330</xdr:rowOff>
    </xdr:from>
    <xdr:to>
      <xdr:col>55</xdr:col>
      <xdr:colOff>50800</xdr:colOff>
      <xdr:row>79</xdr:row>
      <xdr:rowOff>17480</xdr:rowOff>
    </xdr:to>
    <xdr:sp macro="" textlink="">
      <xdr:nvSpPr>
        <xdr:cNvPr id="431" name="楕円 430"/>
        <xdr:cNvSpPr/>
      </xdr:nvSpPr>
      <xdr:spPr>
        <a:xfrm>
          <a:off x="10426700" y="1346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2257</xdr:rowOff>
    </xdr:from>
    <xdr:ext cx="534377" cy="259045"/>
    <xdr:sp macro="" textlink="">
      <xdr:nvSpPr>
        <xdr:cNvPr id="432" name="商工費該当値テキスト"/>
        <xdr:cNvSpPr txBox="1"/>
      </xdr:nvSpPr>
      <xdr:spPr>
        <a:xfrm>
          <a:off x="10528300" y="1337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104589</xdr:rowOff>
    </xdr:from>
    <xdr:to>
      <xdr:col>50</xdr:col>
      <xdr:colOff>165100</xdr:colOff>
      <xdr:row>79</xdr:row>
      <xdr:rowOff>34739</xdr:rowOff>
    </xdr:to>
    <xdr:sp macro="" textlink="">
      <xdr:nvSpPr>
        <xdr:cNvPr id="433" name="楕円 432"/>
        <xdr:cNvSpPr/>
      </xdr:nvSpPr>
      <xdr:spPr>
        <a:xfrm>
          <a:off x="9588500" y="134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25866</xdr:rowOff>
    </xdr:from>
    <xdr:ext cx="469744" cy="259045"/>
    <xdr:sp macro="" textlink="">
      <xdr:nvSpPr>
        <xdr:cNvPr id="434" name="テキスト ボックス 433"/>
        <xdr:cNvSpPr txBox="1"/>
      </xdr:nvSpPr>
      <xdr:spPr>
        <a:xfrm>
          <a:off x="9404428" y="1357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107820</xdr:rowOff>
    </xdr:from>
    <xdr:to>
      <xdr:col>46</xdr:col>
      <xdr:colOff>38100</xdr:colOff>
      <xdr:row>79</xdr:row>
      <xdr:rowOff>37970</xdr:rowOff>
    </xdr:to>
    <xdr:sp macro="" textlink="">
      <xdr:nvSpPr>
        <xdr:cNvPr id="435" name="楕円 434"/>
        <xdr:cNvSpPr/>
      </xdr:nvSpPr>
      <xdr:spPr>
        <a:xfrm>
          <a:off x="8699500" y="134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29097</xdr:rowOff>
    </xdr:from>
    <xdr:ext cx="469744" cy="259045"/>
    <xdr:sp macro="" textlink="">
      <xdr:nvSpPr>
        <xdr:cNvPr id="436" name="テキスト ボックス 435"/>
        <xdr:cNvSpPr txBox="1"/>
      </xdr:nvSpPr>
      <xdr:spPr>
        <a:xfrm>
          <a:off x="8515428" y="1357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109223</xdr:rowOff>
    </xdr:from>
    <xdr:to>
      <xdr:col>41</xdr:col>
      <xdr:colOff>101600</xdr:colOff>
      <xdr:row>79</xdr:row>
      <xdr:rowOff>39373</xdr:rowOff>
    </xdr:to>
    <xdr:sp macro="" textlink="">
      <xdr:nvSpPr>
        <xdr:cNvPr id="437" name="楕円 436"/>
        <xdr:cNvSpPr/>
      </xdr:nvSpPr>
      <xdr:spPr>
        <a:xfrm>
          <a:off x="7810500" y="1348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30500</xdr:rowOff>
    </xdr:from>
    <xdr:ext cx="469744" cy="259045"/>
    <xdr:sp macro="" textlink="">
      <xdr:nvSpPr>
        <xdr:cNvPr id="438" name="テキスト ボックス 437"/>
        <xdr:cNvSpPr txBox="1"/>
      </xdr:nvSpPr>
      <xdr:spPr>
        <a:xfrm>
          <a:off x="7626428" y="1357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85792</xdr:rowOff>
    </xdr:from>
    <xdr:to>
      <xdr:col>36</xdr:col>
      <xdr:colOff>165100</xdr:colOff>
      <xdr:row>79</xdr:row>
      <xdr:rowOff>15942</xdr:rowOff>
    </xdr:to>
    <xdr:sp macro="" textlink="">
      <xdr:nvSpPr>
        <xdr:cNvPr id="439" name="楕円 438"/>
        <xdr:cNvSpPr/>
      </xdr:nvSpPr>
      <xdr:spPr>
        <a:xfrm>
          <a:off x="6921500" y="134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7069</xdr:rowOff>
    </xdr:from>
    <xdr:ext cx="534377" cy="259045"/>
    <xdr:sp macro="" textlink="">
      <xdr:nvSpPr>
        <xdr:cNvPr id="440" name="テキスト ボックス 439"/>
        <xdr:cNvSpPr txBox="1"/>
      </xdr:nvSpPr>
      <xdr:spPr>
        <a:xfrm>
          <a:off x="6705111" y="135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75254</xdr:rowOff>
    </xdr:from>
    <xdr:to>
      <xdr:col>55</xdr:col>
      <xdr:colOff>0</xdr:colOff>
      <xdr:row>96</xdr:row>
      <xdr:rowOff>33240</xdr:rowOff>
    </xdr:to>
    <xdr:cxnSp macro="">
      <xdr:nvCxnSpPr>
        <xdr:cNvPr id="473" name="直線コネクタ 472"/>
        <xdr:cNvCxnSpPr/>
      </xdr:nvCxnSpPr>
      <xdr:spPr>
        <a:xfrm flipV="1">
          <a:off x="9639300" y="16363004"/>
          <a:ext cx="838200" cy="12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33240</xdr:rowOff>
    </xdr:from>
    <xdr:to>
      <xdr:col>50</xdr:col>
      <xdr:colOff>114300</xdr:colOff>
      <xdr:row>96</xdr:row>
      <xdr:rowOff>119421</xdr:rowOff>
    </xdr:to>
    <xdr:cxnSp macro="">
      <xdr:nvCxnSpPr>
        <xdr:cNvPr id="476" name="直線コネクタ 475"/>
        <xdr:cNvCxnSpPr/>
      </xdr:nvCxnSpPr>
      <xdr:spPr>
        <a:xfrm flipV="1">
          <a:off x="8750300" y="16492440"/>
          <a:ext cx="889000" cy="8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68196</xdr:rowOff>
    </xdr:from>
    <xdr:to>
      <xdr:col>45</xdr:col>
      <xdr:colOff>177800</xdr:colOff>
      <xdr:row>96</xdr:row>
      <xdr:rowOff>119421</xdr:rowOff>
    </xdr:to>
    <xdr:cxnSp macro="">
      <xdr:nvCxnSpPr>
        <xdr:cNvPr id="479" name="直線コネクタ 478"/>
        <xdr:cNvCxnSpPr/>
      </xdr:nvCxnSpPr>
      <xdr:spPr>
        <a:xfrm>
          <a:off x="7861300" y="16355946"/>
          <a:ext cx="889000" cy="22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53336</xdr:rowOff>
    </xdr:from>
    <xdr:to>
      <xdr:col>41</xdr:col>
      <xdr:colOff>50800</xdr:colOff>
      <xdr:row>95</xdr:row>
      <xdr:rowOff>68196</xdr:rowOff>
    </xdr:to>
    <xdr:cxnSp macro="">
      <xdr:nvCxnSpPr>
        <xdr:cNvPr id="482" name="直線コネクタ 481"/>
        <xdr:cNvCxnSpPr/>
      </xdr:nvCxnSpPr>
      <xdr:spPr>
        <a:xfrm>
          <a:off x="6972300" y="16169636"/>
          <a:ext cx="889000" cy="18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24454</xdr:rowOff>
    </xdr:from>
    <xdr:to>
      <xdr:col>55</xdr:col>
      <xdr:colOff>50800</xdr:colOff>
      <xdr:row>95</xdr:row>
      <xdr:rowOff>126054</xdr:rowOff>
    </xdr:to>
    <xdr:sp macro="" textlink="">
      <xdr:nvSpPr>
        <xdr:cNvPr id="492" name="楕円 491"/>
        <xdr:cNvSpPr/>
      </xdr:nvSpPr>
      <xdr:spPr>
        <a:xfrm>
          <a:off x="10426700" y="163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47331</xdr:rowOff>
    </xdr:from>
    <xdr:ext cx="534377" cy="259045"/>
    <xdr:sp macro="" textlink="">
      <xdr:nvSpPr>
        <xdr:cNvPr id="493" name="土木費該当値テキスト"/>
        <xdr:cNvSpPr txBox="1"/>
      </xdr:nvSpPr>
      <xdr:spPr>
        <a:xfrm>
          <a:off x="10528300" y="16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153890</xdr:rowOff>
    </xdr:from>
    <xdr:to>
      <xdr:col>50</xdr:col>
      <xdr:colOff>165100</xdr:colOff>
      <xdr:row>96</xdr:row>
      <xdr:rowOff>84040</xdr:rowOff>
    </xdr:to>
    <xdr:sp macro="" textlink="">
      <xdr:nvSpPr>
        <xdr:cNvPr id="494" name="楕円 493"/>
        <xdr:cNvSpPr/>
      </xdr:nvSpPr>
      <xdr:spPr>
        <a:xfrm>
          <a:off x="9588500" y="1644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100567</xdr:rowOff>
    </xdr:from>
    <xdr:ext cx="534377" cy="259045"/>
    <xdr:sp macro="" textlink="">
      <xdr:nvSpPr>
        <xdr:cNvPr id="495" name="テキスト ボックス 494"/>
        <xdr:cNvSpPr txBox="1"/>
      </xdr:nvSpPr>
      <xdr:spPr>
        <a:xfrm>
          <a:off x="9372111" y="162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68621</xdr:rowOff>
    </xdr:from>
    <xdr:to>
      <xdr:col>46</xdr:col>
      <xdr:colOff>38100</xdr:colOff>
      <xdr:row>96</xdr:row>
      <xdr:rowOff>170221</xdr:rowOff>
    </xdr:to>
    <xdr:sp macro="" textlink="">
      <xdr:nvSpPr>
        <xdr:cNvPr id="496" name="楕円 495"/>
        <xdr:cNvSpPr/>
      </xdr:nvSpPr>
      <xdr:spPr>
        <a:xfrm>
          <a:off x="8699500" y="1652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15298</xdr:rowOff>
    </xdr:from>
    <xdr:ext cx="534377" cy="259045"/>
    <xdr:sp macro="" textlink="">
      <xdr:nvSpPr>
        <xdr:cNvPr id="497" name="テキスト ボックス 496"/>
        <xdr:cNvSpPr txBox="1"/>
      </xdr:nvSpPr>
      <xdr:spPr>
        <a:xfrm>
          <a:off x="8483111" y="1630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17396</xdr:rowOff>
    </xdr:from>
    <xdr:to>
      <xdr:col>41</xdr:col>
      <xdr:colOff>101600</xdr:colOff>
      <xdr:row>95</xdr:row>
      <xdr:rowOff>118996</xdr:rowOff>
    </xdr:to>
    <xdr:sp macro="" textlink="">
      <xdr:nvSpPr>
        <xdr:cNvPr id="498" name="楕円 497"/>
        <xdr:cNvSpPr/>
      </xdr:nvSpPr>
      <xdr:spPr>
        <a:xfrm>
          <a:off x="7810500" y="1630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135523</xdr:rowOff>
    </xdr:from>
    <xdr:ext cx="534377" cy="259045"/>
    <xdr:sp macro="" textlink="">
      <xdr:nvSpPr>
        <xdr:cNvPr id="499" name="テキスト ボックス 498"/>
        <xdr:cNvSpPr txBox="1"/>
      </xdr:nvSpPr>
      <xdr:spPr>
        <a:xfrm>
          <a:off x="7594111" y="1608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2536</xdr:rowOff>
    </xdr:from>
    <xdr:to>
      <xdr:col>36</xdr:col>
      <xdr:colOff>165100</xdr:colOff>
      <xdr:row>94</xdr:row>
      <xdr:rowOff>104136</xdr:rowOff>
    </xdr:to>
    <xdr:sp macro="" textlink="">
      <xdr:nvSpPr>
        <xdr:cNvPr id="500" name="楕円 499"/>
        <xdr:cNvSpPr/>
      </xdr:nvSpPr>
      <xdr:spPr>
        <a:xfrm>
          <a:off x="6921500" y="1611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120663</xdr:rowOff>
    </xdr:from>
    <xdr:ext cx="534377" cy="259045"/>
    <xdr:sp macro="" textlink="">
      <xdr:nvSpPr>
        <xdr:cNvPr id="501" name="テキスト ボックス 500"/>
        <xdr:cNvSpPr txBox="1"/>
      </xdr:nvSpPr>
      <xdr:spPr>
        <a:xfrm>
          <a:off x="6705111" y="1589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25743</xdr:rowOff>
    </xdr:from>
    <xdr:to>
      <xdr:col>85</xdr:col>
      <xdr:colOff>127000</xdr:colOff>
      <xdr:row>35</xdr:row>
      <xdr:rowOff>57404</xdr:rowOff>
    </xdr:to>
    <xdr:cxnSp macro="">
      <xdr:nvCxnSpPr>
        <xdr:cNvPr id="530" name="直線コネクタ 529"/>
        <xdr:cNvCxnSpPr/>
      </xdr:nvCxnSpPr>
      <xdr:spPr>
        <a:xfrm>
          <a:off x="15481300" y="6026493"/>
          <a:ext cx="8382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25743</xdr:rowOff>
    </xdr:from>
    <xdr:to>
      <xdr:col>81</xdr:col>
      <xdr:colOff>50800</xdr:colOff>
      <xdr:row>35</xdr:row>
      <xdr:rowOff>69939</xdr:rowOff>
    </xdr:to>
    <xdr:cxnSp macro="">
      <xdr:nvCxnSpPr>
        <xdr:cNvPr id="533" name="直線コネクタ 532"/>
        <xdr:cNvCxnSpPr/>
      </xdr:nvCxnSpPr>
      <xdr:spPr>
        <a:xfrm flipV="1">
          <a:off x="14592300" y="6026493"/>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165246</xdr:rowOff>
    </xdr:from>
    <xdr:to>
      <xdr:col>76</xdr:col>
      <xdr:colOff>114300</xdr:colOff>
      <xdr:row>35</xdr:row>
      <xdr:rowOff>69939</xdr:rowOff>
    </xdr:to>
    <xdr:cxnSp macro="">
      <xdr:nvCxnSpPr>
        <xdr:cNvPr id="536" name="直線コネクタ 535"/>
        <xdr:cNvCxnSpPr/>
      </xdr:nvCxnSpPr>
      <xdr:spPr>
        <a:xfrm>
          <a:off x="13703300" y="5823096"/>
          <a:ext cx="889000" cy="24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165246</xdr:rowOff>
    </xdr:from>
    <xdr:to>
      <xdr:col>71</xdr:col>
      <xdr:colOff>177800</xdr:colOff>
      <xdr:row>35</xdr:row>
      <xdr:rowOff>29477</xdr:rowOff>
    </xdr:to>
    <xdr:cxnSp macro="">
      <xdr:nvCxnSpPr>
        <xdr:cNvPr id="539" name="直線コネクタ 538"/>
        <xdr:cNvCxnSpPr/>
      </xdr:nvCxnSpPr>
      <xdr:spPr>
        <a:xfrm flipV="1">
          <a:off x="12814300" y="5823096"/>
          <a:ext cx="889000" cy="20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6604</xdr:rowOff>
    </xdr:from>
    <xdr:to>
      <xdr:col>85</xdr:col>
      <xdr:colOff>177800</xdr:colOff>
      <xdr:row>35</xdr:row>
      <xdr:rowOff>108204</xdr:rowOff>
    </xdr:to>
    <xdr:sp macro="" textlink="">
      <xdr:nvSpPr>
        <xdr:cNvPr id="549" name="楕円 548"/>
        <xdr:cNvSpPr/>
      </xdr:nvSpPr>
      <xdr:spPr>
        <a:xfrm>
          <a:off x="162687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29481</xdr:rowOff>
    </xdr:from>
    <xdr:ext cx="534377" cy="259045"/>
    <xdr:sp macro="" textlink="">
      <xdr:nvSpPr>
        <xdr:cNvPr id="550" name="消防費該当値テキスト"/>
        <xdr:cNvSpPr txBox="1"/>
      </xdr:nvSpPr>
      <xdr:spPr>
        <a:xfrm>
          <a:off x="16370300" y="585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146393</xdr:rowOff>
    </xdr:from>
    <xdr:to>
      <xdr:col>81</xdr:col>
      <xdr:colOff>101600</xdr:colOff>
      <xdr:row>35</xdr:row>
      <xdr:rowOff>76543</xdr:rowOff>
    </xdr:to>
    <xdr:sp macro="" textlink="">
      <xdr:nvSpPr>
        <xdr:cNvPr id="551" name="楕円 550"/>
        <xdr:cNvSpPr/>
      </xdr:nvSpPr>
      <xdr:spPr>
        <a:xfrm>
          <a:off x="15430500" y="597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93070</xdr:rowOff>
    </xdr:from>
    <xdr:ext cx="534377" cy="259045"/>
    <xdr:sp macro="" textlink="">
      <xdr:nvSpPr>
        <xdr:cNvPr id="552" name="テキスト ボックス 551"/>
        <xdr:cNvSpPr txBox="1"/>
      </xdr:nvSpPr>
      <xdr:spPr>
        <a:xfrm>
          <a:off x="15214111" y="575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19139</xdr:rowOff>
    </xdr:from>
    <xdr:to>
      <xdr:col>76</xdr:col>
      <xdr:colOff>165100</xdr:colOff>
      <xdr:row>35</xdr:row>
      <xdr:rowOff>120739</xdr:rowOff>
    </xdr:to>
    <xdr:sp macro="" textlink="">
      <xdr:nvSpPr>
        <xdr:cNvPr id="553" name="楕円 552"/>
        <xdr:cNvSpPr/>
      </xdr:nvSpPr>
      <xdr:spPr>
        <a:xfrm>
          <a:off x="14541500" y="601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137266</xdr:rowOff>
    </xdr:from>
    <xdr:ext cx="534377" cy="259045"/>
    <xdr:sp macro="" textlink="">
      <xdr:nvSpPr>
        <xdr:cNvPr id="554" name="テキスト ボックス 553"/>
        <xdr:cNvSpPr txBox="1"/>
      </xdr:nvSpPr>
      <xdr:spPr>
        <a:xfrm>
          <a:off x="14325111" y="57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114446</xdr:rowOff>
    </xdr:from>
    <xdr:to>
      <xdr:col>72</xdr:col>
      <xdr:colOff>38100</xdr:colOff>
      <xdr:row>34</xdr:row>
      <xdr:rowOff>44596</xdr:rowOff>
    </xdr:to>
    <xdr:sp macro="" textlink="">
      <xdr:nvSpPr>
        <xdr:cNvPr id="555" name="楕円 554"/>
        <xdr:cNvSpPr/>
      </xdr:nvSpPr>
      <xdr:spPr>
        <a:xfrm>
          <a:off x="13652500" y="577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61123</xdr:rowOff>
    </xdr:from>
    <xdr:ext cx="534377" cy="259045"/>
    <xdr:sp macro="" textlink="">
      <xdr:nvSpPr>
        <xdr:cNvPr id="556" name="テキスト ボックス 555"/>
        <xdr:cNvSpPr txBox="1"/>
      </xdr:nvSpPr>
      <xdr:spPr>
        <a:xfrm>
          <a:off x="13436111" y="554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150127</xdr:rowOff>
    </xdr:from>
    <xdr:to>
      <xdr:col>67</xdr:col>
      <xdr:colOff>101600</xdr:colOff>
      <xdr:row>35</xdr:row>
      <xdr:rowOff>80277</xdr:rowOff>
    </xdr:to>
    <xdr:sp macro="" textlink="">
      <xdr:nvSpPr>
        <xdr:cNvPr id="557" name="楕円 556"/>
        <xdr:cNvSpPr/>
      </xdr:nvSpPr>
      <xdr:spPr>
        <a:xfrm>
          <a:off x="12763500" y="597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96804</xdr:rowOff>
    </xdr:from>
    <xdr:ext cx="534377" cy="259045"/>
    <xdr:sp macro="" textlink="">
      <xdr:nvSpPr>
        <xdr:cNvPr id="558" name="テキスト ボックス 557"/>
        <xdr:cNvSpPr txBox="1"/>
      </xdr:nvSpPr>
      <xdr:spPr>
        <a:xfrm>
          <a:off x="12547111" y="575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89911</xdr:rowOff>
    </xdr:from>
    <xdr:to>
      <xdr:col>85</xdr:col>
      <xdr:colOff>127000</xdr:colOff>
      <xdr:row>57</xdr:row>
      <xdr:rowOff>44686</xdr:rowOff>
    </xdr:to>
    <xdr:cxnSp macro="">
      <xdr:nvCxnSpPr>
        <xdr:cNvPr id="587" name="直線コネクタ 586"/>
        <xdr:cNvCxnSpPr/>
      </xdr:nvCxnSpPr>
      <xdr:spPr>
        <a:xfrm flipV="1">
          <a:off x="15481300" y="9691111"/>
          <a:ext cx="838200" cy="1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44686</xdr:rowOff>
    </xdr:from>
    <xdr:to>
      <xdr:col>81</xdr:col>
      <xdr:colOff>50800</xdr:colOff>
      <xdr:row>57</xdr:row>
      <xdr:rowOff>45121</xdr:rowOff>
    </xdr:to>
    <xdr:cxnSp macro="">
      <xdr:nvCxnSpPr>
        <xdr:cNvPr id="590" name="直線コネクタ 589"/>
        <xdr:cNvCxnSpPr/>
      </xdr:nvCxnSpPr>
      <xdr:spPr>
        <a:xfrm flipV="1">
          <a:off x="14592300" y="9817336"/>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45121</xdr:rowOff>
    </xdr:from>
    <xdr:to>
      <xdr:col>76</xdr:col>
      <xdr:colOff>114300</xdr:colOff>
      <xdr:row>57</xdr:row>
      <xdr:rowOff>101295</xdr:rowOff>
    </xdr:to>
    <xdr:cxnSp macro="">
      <xdr:nvCxnSpPr>
        <xdr:cNvPr id="593" name="直線コネクタ 592"/>
        <xdr:cNvCxnSpPr/>
      </xdr:nvCxnSpPr>
      <xdr:spPr>
        <a:xfrm flipV="1">
          <a:off x="13703300" y="9817771"/>
          <a:ext cx="889000" cy="5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101295</xdr:rowOff>
    </xdr:from>
    <xdr:to>
      <xdr:col>71</xdr:col>
      <xdr:colOff>177800</xdr:colOff>
      <xdr:row>57</xdr:row>
      <xdr:rowOff>103627</xdr:rowOff>
    </xdr:to>
    <xdr:cxnSp macro="">
      <xdr:nvCxnSpPr>
        <xdr:cNvPr id="596" name="直線コネクタ 595"/>
        <xdr:cNvCxnSpPr/>
      </xdr:nvCxnSpPr>
      <xdr:spPr>
        <a:xfrm flipV="1">
          <a:off x="12814300" y="9873945"/>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39111</xdr:rowOff>
    </xdr:from>
    <xdr:to>
      <xdr:col>85</xdr:col>
      <xdr:colOff>177800</xdr:colOff>
      <xdr:row>56</xdr:row>
      <xdr:rowOff>140711</xdr:rowOff>
    </xdr:to>
    <xdr:sp macro="" textlink="">
      <xdr:nvSpPr>
        <xdr:cNvPr id="606" name="楕円 605"/>
        <xdr:cNvSpPr/>
      </xdr:nvSpPr>
      <xdr:spPr>
        <a:xfrm>
          <a:off x="16268700" y="964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17538</xdr:rowOff>
    </xdr:from>
    <xdr:ext cx="534377" cy="259045"/>
    <xdr:sp macro="" textlink="">
      <xdr:nvSpPr>
        <xdr:cNvPr id="607" name="教育費該当値テキスト"/>
        <xdr:cNvSpPr txBox="1"/>
      </xdr:nvSpPr>
      <xdr:spPr>
        <a:xfrm>
          <a:off x="16370300" y="961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165336</xdr:rowOff>
    </xdr:from>
    <xdr:to>
      <xdr:col>81</xdr:col>
      <xdr:colOff>101600</xdr:colOff>
      <xdr:row>57</xdr:row>
      <xdr:rowOff>95486</xdr:rowOff>
    </xdr:to>
    <xdr:sp macro="" textlink="">
      <xdr:nvSpPr>
        <xdr:cNvPr id="608" name="楕円 607"/>
        <xdr:cNvSpPr/>
      </xdr:nvSpPr>
      <xdr:spPr>
        <a:xfrm>
          <a:off x="15430500" y="97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86613</xdr:rowOff>
    </xdr:from>
    <xdr:ext cx="534377" cy="259045"/>
    <xdr:sp macro="" textlink="">
      <xdr:nvSpPr>
        <xdr:cNvPr id="609" name="テキスト ボックス 608"/>
        <xdr:cNvSpPr txBox="1"/>
      </xdr:nvSpPr>
      <xdr:spPr>
        <a:xfrm>
          <a:off x="15214111" y="98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165771</xdr:rowOff>
    </xdr:from>
    <xdr:to>
      <xdr:col>76</xdr:col>
      <xdr:colOff>165100</xdr:colOff>
      <xdr:row>57</xdr:row>
      <xdr:rowOff>95921</xdr:rowOff>
    </xdr:to>
    <xdr:sp macro="" textlink="">
      <xdr:nvSpPr>
        <xdr:cNvPr id="610" name="楕円 609"/>
        <xdr:cNvSpPr/>
      </xdr:nvSpPr>
      <xdr:spPr>
        <a:xfrm>
          <a:off x="14541500" y="976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87048</xdr:rowOff>
    </xdr:from>
    <xdr:ext cx="534377" cy="259045"/>
    <xdr:sp macro="" textlink="">
      <xdr:nvSpPr>
        <xdr:cNvPr id="611" name="テキスト ボックス 610"/>
        <xdr:cNvSpPr txBox="1"/>
      </xdr:nvSpPr>
      <xdr:spPr>
        <a:xfrm>
          <a:off x="14325111" y="985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50495</xdr:rowOff>
    </xdr:from>
    <xdr:to>
      <xdr:col>72</xdr:col>
      <xdr:colOff>38100</xdr:colOff>
      <xdr:row>57</xdr:row>
      <xdr:rowOff>152095</xdr:rowOff>
    </xdr:to>
    <xdr:sp macro="" textlink="">
      <xdr:nvSpPr>
        <xdr:cNvPr id="612" name="楕円 611"/>
        <xdr:cNvSpPr/>
      </xdr:nvSpPr>
      <xdr:spPr>
        <a:xfrm>
          <a:off x="13652500" y="98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143222</xdr:rowOff>
    </xdr:from>
    <xdr:ext cx="534377" cy="259045"/>
    <xdr:sp macro="" textlink="">
      <xdr:nvSpPr>
        <xdr:cNvPr id="613" name="テキスト ボックス 612"/>
        <xdr:cNvSpPr txBox="1"/>
      </xdr:nvSpPr>
      <xdr:spPr>
        <a:xfrm>
          <a:off x="13436111" y="99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52827</xdr:rowOff>
    </xdr:from>
    <xdr:to>
      <xdr:col>67</xdr:col>
      <xdr:colOff>101600</xdr:colOff>
      <xdr:row>57</xdr:row>
      <xdr:rowOff>154427</xdr:rowOff>
    </xdr:to>
    <xdr:sp macro="" textlink="">
      <xdr:nvSpPr>
        <xdr:cNvPr id="614" name="楕円 613"/>
        <xdr:cNvSpPr/>
      </xdr:nvSpPr>
      <xdr:spPr>
        <a:xfrm>
          <a:off x="12763500" y="98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145554</xdr:rowOff>
    </xdr:from>
    <xdr:ext cx="534377" cy="259045"/>
    <xdr:sp macro="" textlink="">
      <xdr:nvSpPr>
        <xdr:cNvPr id="615" name="テキスト ボックス 614"/>
        <xdr:cNvSpPr txBox="1"/>
      </xdr:nvSpPr>
      <xdr:spPr>
        <a:xfrm>
          <a:off x="12547111" y="991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123208</xdr:rowOff>
    </xdr:from>
    <xdr:to>
      <xdr:col>85</xdr:col>
      <xdr:colOff>127000</xdr:colOff>
      <xdr:row>77</xdr:row>
      <xdr:rowOff>134246</xdr:rowOff>
    </xdr:to>
    <xdr:cxnSp macro="">
      <xdr:nvCxnSpPr>
        <xdr:cNvPr id="646" name="直線コネクタ 645"/>
        <xdr:cNvCxnSpPr/>
      </xdr:nvCxnSpPr>
      <xdr:spPr>
        <a:xfrm flipV="1">
          <a:off x="15481300" y="13324858"/>
          <a:ext cx="8382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134246</xdr:rowOff>
    </xdr:from>
    <xdr:to>
      <xdr:col>81</xdr:col>
      <xdr:colOff>50800</xdr:colOff>
      <xdr:row>78</xdr:row>
      <xdr:rowOff>109998</xdr:rowOff>
    </xdr:to>
    <xdr:cxnSp macro="">
      <xdr:nvCxnSpPr>
        <xdr:cNvPr id="649" name="直線コネクタ 648"/>
        <xdr:cNvCxnSpPr/>
      </xdr:nvCxnSpPr>
      <xdr:spPr>
        <a:xfrm flipV="1">
          <a:off x="14592300" y="13335896"/>
          <a:ext cx="889000" cy="14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109998</xdr:rowOff>
    </xdr:from>
    <xdr:to>
      <xdr:col>76</xdr:col>
      <xdr:colOff>114300</xdr:colOff>
      <xdr:row>79</xdr:row>
      <xdr:rowOff>48995</xdr:rowOff>
    </xdr:to>
    <xdr:cxnSp macro="">
      <xdr:nvCxnSpPr>
        <xdr:cNvPr id="652" name="直線コネクタ 651"/>
        <xdr:cNvCxnSpPr/>
      </xdr:nvCxnSpPr>
      <xdr:spPr>
        <a:xfrm flipV="1">
          <a:off x="13703300" y="13483098"/>
          <a:ext cx="889000" cy="1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48995</xdr:rowOff>
    </xdr:from>
    <xdr:to>
      <xdr:col>71</xdr:col>
      <xdr:colOff>177800</xdr:colOff>
      <xdr:row>79</xdr:row>
      <xdr:rowOff>57404</xdr:rowOff>
    </xdr:to>
    <xdr:cxnSp macro="">
      <xdr:nvCxnSpPr>
        <xdr:cNvPr id="655" name="直線コネクタ 654"/>
        <xdr:cNvCxnSpPr/>
      </xdr:nvCxnSpPr>
      <xdr:spPr>
        <a:xfrm flipV="1">
          <a:off x="12814300" y="13593545"/>
          <a:ext cx="889000" cy="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72408</xdr:rowOff>
    </xdr:from>
    <xdr:to>
      <xdr:col>85</xdr:col>
      <xdr:colOff>177800</xdr:colOff>
      <xdr:row>78</xdr:row>
      <xdr:rowOff>2558</xdr:rowOff>
    </xdr:to>
    <xdr:sp macro="" textlink="">
      <xdr:nvSpPr>
        <xdr:cNvPr id="665" name="楕円 664"/>
        <xdr:cNvSpPr/>
      </xdr:nvSpPr>
      <xdr:spPr>
        <a:xfrm>
          <a:off x="16268700" y="132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95285</xdr:rowOff>
    </xdr:from>
    <xdr:ext cx="534377" cy="259045"/>
    <xdr:sp macro="" textlink="">
      <xdr:nvSpPr>
        <xdr:cNvPr id="666" name="災害復旧費該当値テキスト"/>
        <xdr:cNvSpPr txBox="1"/>
      </xdr:nvSpPr>
      <xdr:spPr>
        <a:xfrm>
          <a:off x="16370300" y="1312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83446</xdr:rowOff>
    </xdr:from>
    <xdr:to>
      <xdr:col>81</xdr:col>
      <xdr:colOff>101600</xdr:colOff>
      <xdr:row>78</xdr:row>
      <xdr:rowOff>13596</xdr:rowOff>
    </xdr:to>
    <xdr:sp macro="" textlink="">
      <xdr:nvSpPr>
        <xdr:cNvPr id="667" name="楕円 666"/>
        <xdr:cNvSpPr/>
      </xdr:nvSpPr>
      <xdr:spPr>
        <a:xfrm>
          <a:off x="15430500" y="132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30123</xdr:rowOff>
    </xdr:from>
    <xdr:ext cx="534377" cy="259045"/>
    <xdr:sp macro="" textlink="">
      <xdr:nvSpPr>
        <xdr:cNvPr id="668" name="テキスト ボックス 667"/>
        <xdr:cNvSpPr txBox="1"/>
      </xdr:nvSpPr>
      <xdr:spPr>
        <a:xfrm>
          <a:off x="15214111" y="1306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59198</xdr:rowOff>
    </xdr:from>
    <xdr:to>
      <xdr:col>76</xdr:col>
      <xdr:colOff>165100</xdr:colOff>
      <xdr:row>78</xdr:row>
      <xdr:rowOff>160798</xdr:rowOff>
    </xdr:to>
    <xdr:sp macro="" textlink="">
      <xdr:nvSpPr>
        <xdr:cNvPr id="669" name="楕円 668"/>
        <xdr:cNvSpPr/>
      </xdr:nvSpPr>
      <xdr:spPr>
        <a:xfrm>
          <a:off x="14541500" y="1343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5875</xdr:rowOff>
    </xdr:from>
    <xdr:ext cx="469744" cy="259045"/>
    <xdr:sp macro="" textlink="">
      <xdr:nvSpPr>
        <xdr:cNvPr id="670" name="テキスト ボックス 669"/>
        <xdr:cNvSpPr txBox="1"/>
      </xdr:nvSpPr>
      <xdr:spPr>
        <a:xfrm>
          <a:off x="14357428" y="1320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169645</xdr:rowOff>
    </xdr:from>
    <xdr:to>
      <xdr:col>72</xdr:col>
      <xdr:colOff>38100</xdr:colOff>
      <xdr:row>79</xdr:row>
      <xdr:rowOff>99795</xdr:rowOff>
    </xdr:to>
    <xdr:sp macro="" textlink="">
      <xdr:nvSpPr>
        <xdr:cNvPr id="671" name="楕円 670"/>
        <xdr:cNvSpPr/>
      </xdr:nvSpPr>
      <xdr:spPr>
        <a:xfrm>
          <a:off x="13652500" y="1354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90922</xdr:rowOff>
    </xdr:from>
    <xdr:ext cx="469744" cy="259045"/>
    <xdr:sp macro="" textlink="">
      <xdr:nvSpPr>
        <xdr:cNvPr id="672" name="テキスト ボックス 671"/>
        <xdr:cNvSpPr txBox="1"/>
      </xdr:nvSpPr>
      <xdr:spPr>
        <a:xfrm>
          <a:off x="13468428" y="1363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6604</xdr:rowOff>
    </xdr:from>
    <xdr:to>
      <xdr:col>67</xdr:col>
      <xdr:colOff>101600</xdr:colOff>
      <xdr:row>79</xdr:row>
      <xdr:rowOff>108204</xdr:rowOff>
    </xdr:to>
    <xdr:sp macro="" textlink="">
      <xdr:nvSpPr>
        <xdr:cNvPr id="673" name="楕円 672"/>
        <xdr:cNvSpPr/>
      </xdr:nvSpPr>
      <xdr:spPr>
        <a:xfrm>
          <a:off x="12763500" y="1355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99331</xdr:rowOff>
    </xdr:from>
    <xdr:ext cx="469744" cy="259045"/>
    <xdr:sp macro="" textlink="">
      <xdr:nvSpPr>
        <xdr:cNvPr id="674" name="テキスト ボックス 673"/>
        <xdr:cNvSpPr txBox="1"/>
      </xdr:nvSpPr>
      <xdr:spPr>
        <a:xfrm>
          <a:off x="12579428" y="136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108068</xdr:rowOff>
    </xdr:from>
    <xdr:to>
      <xdr:col>85</xdr:col>
      <xdr:colOff>127000</xdr:colOff>
      <xdr:row>97</xdr:row>
      <xdr:rowOff>114378</xdr:rowOff>
    </xdr:to>
    <xdr:cxnSp macro="">
      <xdr:nvCxnSpPr>
        <xdr:cNvPr id="705" name="直線コネクタ 704"/>
        <xdr:cNvCxnSpPr/>
      </xdr:nvCxnSpPr>
      <xdr:spPr>
        <a:xfrm>
          <a:off x="15481300" y="16738718"/>
          <a:ext cx="8382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108068</xdr:rowOff>
    </xdr:from>
    <xdr:to>
      <xdr:col>81</xdr:col>
      <xdr:colOff>50800</xdr:colOff>
      <xdr:row>97</xdr:row>
      <xdr:rowOff>132513</xdr:rowOff>
    </xdr:to>
    <xdr:cxnSp macro="">
      <xdr:nvCxnSpPr>
        <xdr:cNvPr id="708" name="直線コネクタ 707"/>
        <xdr:cNvCxnSpPr/>
      </xdr:nvCxnSpPr>
      <xdr:spPr>
        <a:xfrm flipV="1">
          <a:off x="14592300" y="16738718"/>
          <a:ext cx="889000" cy="2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132513</xdr:rowOff>
    </xdr:from>
    <xdr:to>
      <xdr:col>76</xdr:col>
      <xdr:colOff>114300</xdr:colOff>
      <xdr:row>97</xdr:row>
      <xdr:rowOff>140337</xdr:rowOff>
    </xdr:to>
    <xdr:cxnSp macro="">
      <xdr:nvCxnSpPr>
        <xdr:cNvPr id="711" name="直線コネクタ 710"/>
        <xdr:cNvCxnSpPr/>
      </xdr:nvCxnSpPr>
      <xdr:spPr>
        <a:xfrm flipV="1">
          <a:off x="13703300" y="16763163"/>
          <a:ext cx="8890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140337</xdr:rowOff>
    </xdr:from>
    <xdr:to>
      <xdr:col>71</xdr:col>
      <xdr:colOff>177800</xdr:colOff>
      <xdr:row>97</xdr:row>
      <xdr:rowOff>154856</xdr:rowOff>
    </xdr:to>
    <xdr:cxnSp macro="">
      <xdr:nvCxnSpPr>
        <xdr:cNvPr id="714" name="直線コネクタ 713"/>
        <xdr:cNvCxnSpPr/>
      </xdr:nvCxnSpPr>
      <xdr:spPr>
        <a:xfrm flipV="1">
          <a:off x="12814300" y="16770987"/>
          <a:ext cx="889000" cy="1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63578</xdr:rowOff>
    </xdr:from>
    <xdr:to>
      <xdr:col>85</xdr:col>
      <xdr:colOff>177800</xdr:colOff>
      <xdr:row>97</xdr:row>
      <xdr:rowOff>165178</xdr:rowOff>
    </xdr:to>
    <xdr:sp macro="" textlink="">
      <xdr:nvSpPr>
        <xdr:cNvPr id="724" name="楕円 723"/>
        <xdr:cNvSpPr/>
      </xdr:nvSpPr>
      <xdr:spPr>
        <a:xfrm>
          <a:off x="16268700" y="1669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86455</xdr:rowOff>
    </xdr:from>
    <xdr:ext cx="599010" cy="259045"/>
    <xdr:sp macro="" textlink="">
      <xdr:nvSpPr>
        <xdr:cNvPr id="725" name="公債費該当値テキスト"/>
        <xdr:cNvSpPr txBox="1"/>
      </xdr:nvSpPr>
      <xdr:spPr>
        <a:xfrm>
          <a:off x="16370300" y="1654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57268</xdr:rowOff>
    </xdr:from>
    <xdr:to>
      <xdr:col>81</xdr:col>
      <xdr:colOff>101600</xdr:colOff>
      <xdr:row>97</xdr:row>
      <xdr:rowOff>158868</xdr:rowOff>
    </xdr:to>
    <xdr:sp macro="" textlink="">
      <xdr:nvSpPr>
        <xdr:cNvPr id="726" name="楕円 725"/>
        <xdr:cNvSpPr/>
      </xdr:nvSpPr>
      <xdr:spPr>
        <a:xfrm>
          <a:off x="15430500" y="166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3945</xdr:rowOff>
    </xdr:from>
    <xdr:ext cx="599010" cy="259045"/>
    <xdr:sp macro="" textlink="">
      <xdr:nvSpPr>
        <xdr:cNvPr id="727" name="テキスト ボックス 726"/>
        <xdr:cNvSpPr txBox="1"/>
      </xdr:nvSpPr>
      <xdr:spPr>
        <a:xfrm>
          <a:off x="15181795" y="1646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81713</xdr:rowOff>
    </xdr:from>
    <xdr:to>
      <xdr:col>76</xdr:col>
      <xdr:colOff>165100</xdr:colOff>
      <xdr:row>98</xdr:row>
      <xdr:rowOff>11863</xdr:rowOff>
    </xdr:to>
    <xdr:sp macro="" textlink="">
      <xdr:nvSpPr>
        <xdr:cNvPr id="728" name="楕円 727"/>
        <xdr:cNvSpPr/>
      </xdr:nvSpPr>
      <xdr:spPr>
        <a:xfrm>
          <a:off x="14541500" y="1671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28390</xdr:rowOff>
    </xdr:from>
    <xdr:ext cx="534377" cy="259045"/>
    <xdr:sp macro="" textlink="">
      <xdr:nvSpPr>
        <xdr:cNvPr id="729" name="テキスト ボックス 728"/>
        <xdr:cNvSpPr txBox="1"/>
      </xdr:nvSpPr>
      <xdr:spPr>
        <a:xfrm>
          <a:off x="14325111" y="1648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89537</xdr:rowOff>
    </xdr:from>
    <xdr:to>
      <xdr:col>72</xdr:col>
      <xdr:colOff>38100</xdr:colOff>
      <xdr:row>98</xdr:row>
      <xdr:rowOff>19687</xdr:rowOff>
    </xdr:to>
    <xdr:sp macro="" textlink="">
      <xdr:nvSpPr>
        <xdr:cNvPr id="730" name="楕円 729"/>
        <xdr:cNvSpPr/>
      </xdr:nvSpPr>
      <xdr:spPr>
        <a:xfrm>
          <a:off x="13652500" y="167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36214</xdr:rowOff>
    </xdr:from>
    <xdr:ext cx="534377" cy="259045"/>
    <xdr:sp macro="" textlink="">
      <xdr:nvSpPr>
        <xdr:cNvPr id="731" name="テキスト ボックス 730"/>
        <xdr:cNvSpPr txBox="1"/>
      </xdr:nvSpPr>
      <xdr:spPr>
        <a:xfrm>
          <a:off x="13436111" y="1649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104056</xdr:rowOff>
    </xdr:from>
    <xdr:to>
      <xdr:col>67</xdr:col>
      <xdr:colOff>101600</xdr:colOff>
      <xdr:row>98</xdr:row>
      <xdr:rowOff>34206</xdr:rowOff>
    </xdr:to>
    <xdr:sp macro="" textlink="">
      <xdr:nvSpPr>
        <xdr:cNvPr id="732" name="楕円 731"/>
        <xdr:cNvSpPr/>
      </xdr:nvSpPr>
      <xdr:spPr>
        <a:xfrm>
          <a:off x="12763500" y="167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50733</xdr:rowOff>
    </xdr:from>
    <xdr:ext cx="534377" cy="259045"/>
    <xdr:sp macro="" textlink="">
      <xdr:nvSpPr>
        <xdr:cNvPr id="733" name="テキスト ボックス 732"/>
        <xdr:cNvSpPr txBox="1"/>
      </xdr:nvSpPr>
      <xdr:spPr>
        <a:xfrm>
          <a:off x="12547111" y="1650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住民一人当たりのコストとしては、本市の状況としてはほぼ類似団体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同様の推移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いる状況であり、民生費、土木費の大きな変動は次の要因によるものである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老人福祉施設整備事業に伴う経費増加</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橋梁維持点検等による国庫補助事業費の増加</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年度において、住民税の増加や公債費が一時的に減少となったことから黒字に転じたものの、平成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年に合併をし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年を経過した平成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年度から普通交付税における合併算定替えの縮減開始の影響も受け、その後の実質収支はマイナスで推移ししている。平成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年度において、実質収支が大きくマイナスとなっているのは、今後予定されている公債費の増加に対応するため財政調整基金から減債基金に</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億円を積み替えたことによるものであるが、これを差引い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くと毎年２～３％の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マイナスである。今後も社会保障関係費等の増加、市税減少に加え、普通交付税合併算定替えの縮減が進むことからも、さらに厳しい状況が想定されるため、更なる歳出の徹底した見直しと行政の効率化、地方税の徴収強化等により歳入を確保し財政基盤の強化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連結実質赤字比率については、全会計において黒字もしくは収支均衡として推移している。しかしながら、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年度において、一般会計を含めて全会計で黒字もしくは収支均衡となってはいるものの、水道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企業会計（簡易水道事業分）、下水道事業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企業会計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等には赤字補填としての繰出を行っており、その一般会計負担の軽減・抑制が課題となっている。また、一般会計においても、平成２８年度から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令和２年度にかけて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合併算定替え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により段階的に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縮減</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されていることからも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いて一般財源の確保がより厳しい状況となっていく見込みである。これらのことから、今後も、一般会計及び公営企業会計共に整備事業の抑制・効率化及び維持管理経費の節減を徹底し、自主財源の確保や事務事業の効率化等による収支改善に努め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21749681</v>
      </c>
      <c r="BO4" s="393"/>
      <c r="BP4" s="393"/>
      <c r="BQ4" s="393"/>
      <c r="BR4" s="393"/>
      <c r="BS4" s="393"/>
      <c r="BT4" s="393"/>
      <c r="BU4" s="394"/>
      <c r="BV4" s="392">
        <v>20938960</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1.9</v>
      </c>
      <c r="CU4" s="399"/>
      <c r="CV4" s="399"/>
      <c r="CW4" s="399"/>
      <c r="CX4" s="399"/>
      <c r="CY4" s="399"/>
      <c r="CZ4" s="399"/>
      <c r="DA4" s="400"/>
      <c r="DB4" s="398">
        <v>2.8</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21529920</v>
      </c>
      <c r="BO5" s="430"/>
      <c r="BP5" s="430"/>
      <c r="BQ5" s="430"/>
      <c r="BR5" s="430"/>
      <c r="BS5" s="430"/>
      <c r="BT5" s="430"/>
      <c r="BU5" s="431"/>
      <c r="BV5" s="429">
        <v>20489935</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99.5</v>
      </c>
      <c r="CU5" s="427"/>
      <c r="CV5" s="427"/>
      <c r="CW5" s="427"/>
      <c r="CX5" s="427"/>
      <c r="CY5" s="427"/>
      <c r="CZ5" s="427"/>
      <c r="DA5" s="428"/>
      <c r="DB5" s="426">
        <v>103.2</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219761</v>
      </c>
      <c r="BO6" s="430"/>
      <c r="BP6" s="430"/>
      <c r="BQ6" s="430"/>
      <c r="BR6" s="430"/>
      <c r="BS6" s="430"/>
      <c r="BT6" s="430"/>
      <c r="BU6" s="431"/>
      <c r="BV6" s="429">
        <v>449025</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103.2</v>
      </c>
      <c r="CU6" s="467"/>
      <c r="CV6" s="467"/>
      <c r="CW6" s="467"/>
      <c r="CX6" s="467"/>
      <c r="CY6" s="467"/>
      <c r="CZ6" s="467"/>
      <c r="DA6" s="468"/>
      <c r="DB6" s="466">
        <v>108.1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20363</v>
      </c>
      <c r="BO7" s="430"/>
      <c r="BP7" s="430"/>
      <c r="BQ7" s="430"/>
      <c r="BR7" s="430"/>
      <c r="BS7" s="430"/>
      <c r="BT7" s="430"/>
      <c r="BU7" s="431"/>
      <c r="BV7" s="429">
        <v>146735</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10682318</v>
      </c>
      <c r="CU7" s="430"/>
      <c r="CV7" s="430"/>
      <c r="CW7" s="430"/>
      <c r="CX7" s="430"/>
      <c r="CY7" s="430"/>
      <c r="CZ7" s="430"/>
      <c r="DA7" s="431"/>
      <c r="DB7" s="429">
        <v>10744184</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199398</v>
      </c>
      <c r="BO8" s="430"/>
      <c r="BP8" s="430"/>
      <c r="BQ8" s="430"/>
      <c r="BR8" s="430"/>
      <c r="BS8" s="430"/>
      <c r="BT8" s="430"/>
      <c r="BU8" s="431"/>
      <c r="BV8" s="429">
        <v>302290</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0.36</v>
      </c>
      <c r="CU8" s="470"/>
      <c r="CV8" s="470"/>
      <c r="CW8" s="470"/>
      <c r="CX8" s="470"/>
      <c r="CY8" s="470"/>
      <c r="CZ8" s="470"/>
      <c r="DA8" s="471"/>
      <c r="DB8" s="469">
        <v>0.36</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30997</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-102892</v>
      </c>
      <c r="BO9" s="430"/>
      <c r="BP9" s="430"/>
      <c r="BQ9" s="430"/>
      <c r="BR9" s="430"/>
      <c r="BS9" s="430"/>
      <c r="BT9" s="430"/>
      <c r="BU9" s="431"/>
      <c r="BV9" s="429">
        <v>179480</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23</v>
      </c>
      <c r="CU9" s="427"/>
      <c r="CV9" s="427"/>
      <c r="CW9" s="427"/>
      <c r="CX9" s="427"/>
      <c r="CY9" s="427"/>
      <c r="CZ9" s="427"/>
      <c r="DA9" s="428"/>
      <c r="DB9" s="426">
        <v>21.9</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34460</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126</v>
      </c>
      <c r="BO10" s="430"/>
      <c r="BP10" s="430"/>
      <c r="BQ10" s="430"/>
      <c r="BR10" s="430"/>
      <c r="BS10" s="430"/>
      <c r="BT10" s="430"/>
      <c r="BU10" s="431"/>
      <c r="BV10" s="429">
        <v>325</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109</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30107</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94</v>
      </c>
      <c r="AV12" s="462"/>
      <c r="AW12" s="462"/>
      <c r="AX12" s="462"/>
      <c r="AY12" s="463" t="s">
        <v>135</v>
      </c>
      <c r="AZ12" s="464"/>
      <c r="BA12" s="464"/>
      <c r="BB12" s="464"/>
      <c r="BC12" s="464"/>
      <c r="BD12" s="464"/>
      <c r="BE12" s="464"/>
      <c r="BF12" s="464"/>
      <c r="BG12" s="464"/>
      <c r="BH12" s="464"/>
      <c r="BI12" s="464"/>
      <c r="BJ12" s="464"/>
      <c r="BK12" s="464"/>
      <c r="BL12" s="464"/>
      <c r="BM12" s="465"/>
      <c r="BN12" s="429">
        <v>156267</v>
      </c>
      <c r="BO12" s="430"/>
      <c r="BP12" s="430"/>
      <c r="BQ12" s="430"/>
      <c r="BR12" s="430"/>
      <c r="BS12" s="430"/>
      <c r="BT12" s="430"/>
      <c r="BU12" s="431"/>
      <c r="BV12" s="429">
        <v>1448781</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129</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29714</v>
      </c>
      <c r="S13" s="514"/>
      <c r="T13" s="514"/>
      <c r="U13" s="514"/>
      <c r="V13" s="515"/>
      <c r="W13" s="445" t="s">
        <v>138</v>
      </c>
      <c r="X13" s="446"/>
      <c r="Y13" s="446"/>
      <c r="Z13" s="446"/>
      <c r="AA13" s="446"/>
      <c r="AB13" s="436"/>
      <c r="AC13" s="480">
        <v>2252</v>
      </c>
      <c r="AD13" s="481"/>
      <c r="AE13" s="481"/>
      <c r="AF13" s="481"/>
      <c r="AG13" s="523"/>
      <c r="AH13" s="480">
        <v>2156</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-259033</v>
      </c>
      <c r="BO13" s="430"/>
      <c r="BP13" s="430"/>
      <c r="BQ13" s="430"/>
      <c r="BR13" s="430"/>
      <c r="BS13" s="430"/>
      <c r="BT13" s="430"/>
      <c r="BU13" s="431"/>
      <c r="BV13" s="429">
        <v>-1268976</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15</v>
      </c>
      <c r="CU13" s="427"/>
      <c r="CV13" s="427"/>
      <c r="CW13" s="427"/>
      <c r="CX13" s="427"/>
      <c r="CY13" s="427"/>
      <c r="CZ13" s="427"/>
      <c r="DA13" s="428"/>
      <c r="DB13" s="426">
        <v>15.3</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30729</v>
      </c>
      <c r="S14" s="514"/>
      <c r="T14" s="514"/>
      <c r="U14" s="514"/>
      <c r="V14" s="515"/>
      <c r="W14" s="419"/>
      <c r="X14" s="420"/>
      <c r="Y14" s="420"/>
      <c r="Z14" s="420"/>
      <c r="AA14" s="420"/>
      <c r="AB14" s="409"/>
      <c r="AC14" s="516">
        <v>15.7</v>
      </c>
      <c r="AD14" s="517"/>
      <c r="AE14" s="517"/>
      <c r="AF14" s="517"/>
      <c r="AG14" s="518"/>
      <c r="AH14" s="516">
        <v>14.7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123.2</v>
      </c>
      <c r="CU14" s="528"/>
      <c r="CV14" s="528"/>
      <c r="CW14" s="528"/>
      <c r="CX14" s="528"/>
      <c r="CY14" s="528"/>
      <c r="CZ14" s="528"/>
      <c r="DA14" s="529"/>
      <c r="DB14" s="527">
        <v>123.1</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145</v>
      </c>
      <c r="N15" s="521"/>
      <c r="O15" s="521"/>
      <c r="P15" s="521"/>
      <c r="Q15" s="522"/>
      <c r="R15" s="513">
        <v>30406</v>
      </c>
      <c r="S15" s="514"/>
      <c r="T15" s="514"/>
      <c r="U15" s="514"/>
      <c r="V15" s="515"/>
      <c r="W15" s="445" t="s">
        <v>146</v>
      </c>
      <c r="X15" s="446"/>
      <c r="Y15" s="446"/>
      <c r="Z15" s="446"/>
      <c r="AA15" s="446"/>
      <c r="AB15" s="436"/>
      <c r="AC15" s="480">
        <v>3589</v>
      </c>
      <c r="AD15" s="481"/>
      <c r="AE15" s="481"/>
      <c r="AF15" s="481"/>
      <c r="AG15" s="523"/>
      <c r="AH15" s="480">
        <v>3681</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3325884</v>
      </c>
      <c r="BO15" s="393"/>
      <c r="BP15" s="393"/>
      <c r="BQ15" s="393"/>
      <c r="BR15" s="393"/>
      <c r="BS15" s="393"/>
      <c r="BT15" s="393"/>
      <c r="BU15" s="394"/>
      <c r="BV15" s="392">
        <v>3345534</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25</v>
      </c>
      <c r="AD16" s="517"/>
      <c r="AE16" s="517"/>
      <c r="AF16" s="517"/>
      <c r="AG16" s="518"/>
      <c r="AH16" s="516">
        <v>25</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9292655</v>
      </c>
      <c r="BO16" s="430"/>
      <c r="BP16" s="430"/>
      <c r="BQ16" s="430"/>
      <c r="BR16" s="430"/>
      <c r="BS16" s="430"/>
      <c r="BT16" s="430"/>
      <c r="BU16" s="431"/>
      <c r="BV16" s="429">
        <v>9190566</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8538</v>
      </c>
      <c r="AD17" s="481"/>
      <c r="AE17" s="481"/>
      <c r="AF17" s="481"/>
      <c r="AG17" s="523"/>
      <c r="AH17" s="480">
        <v>8876</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4209252</v>
      </c>
      <c r="BO17" s="430"/>
      <c r="BP17" s="430"/>
      <c r="BQ17" s="430"/>
      <c r="BR17" s="430"/>
      <c r="BS17" s="430"/>
      <c r="BT17" s="430"/>
      <c r="BU17" s="431"/>
      <c r="BV17" s="429">
        <v>4254091</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292.02</v>
      </c>
      <c r="M18" s="545"/>
      <c r="N18" s="545"/>
      <c r="O18" s="545"/>
      <c r="P18" s="545"/>
      <c r="Q18" s="545"/>
      <c r="R18" s="546"/>
      <c r="S18" s="546"/>
      <c r="T18" s="546"/>
      <c r="U18" s="546"/>
      <c r="V18" s="547"/>
      <c r="W18" s="447"/>
      <c r="X18" s="448"/>
      <c r="Y18" s="448"/>
      <c r="Z18" s="448"/>
      <c r="AA18" s="448"/>
      <c r="AB18" s="439"/>
      <c r="AC18" s="548">
        <v>59.4</v>
      </c>
      <c r="AD18" s="549"/>
      <c r="AE18" s="549"/>
      <c r="AF18" s="549"/>
      <c r="AG18" s="550"/>
      <c r="AH18" s="548">
        <v>60.3</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10673254</v>
      </c>
      <c r="BO18" s="430"/>
      <c r="BP18" s="430"/>
      <c r="BQ18" s="430"/>
      <c r="BR18" s="430"/>
      <c r="BS18" s="430"/>
      <c r="BT18" s="430"/>
      <c r="BU18" s="431"/>
      <c r="BV18" s="429">
        <v>11095406</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106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12845698</v>
      </c>
      <c r="BO19" s="430"/>
      <c r="BP19" s="430"/>
      <c r="BQ19" s="430"/>
      <c r="BR19" s="430"/>
      <c r="BS19" s="430"/>
      <c r="BT19" s="430"/>
      <c r="BU19" s="431"/>
      <c r="BV19" s="429">
        <v>13958684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11199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2" t="s">
        <v>166</v>
      </c>
      <c r="AI22" s="446"/>
      <c r="AJ22" s="446"/>
      <c r="AK22" s="446"/>
      <c r="AL22" s="436"/>
      <c r="AM22" s="592" t="s">
        <v>167</v>
      </c>
      <c r="AN22" s="593"/>
      <c r="AO22" s="593"/>
      <c r="AP22" s="593"/>
      <c r="AQ22" s="593"/>
      <c r="AR22" s="594"/>
      <c r="AS22" s="575" t="s">
        <v>164</v>
      </c>
      <c r="AT22" s="576"/>
      <c r="AU22" s="576"/>
      <c r="AV22" s="576"/>
      <c r="AW22" s="576"/>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5"/>
      <c r="AN23" s="596"/>
      <c r="AO23" s="596"/>
      <c r="AP23" s="596"/>
      <c r="AQ23" s="596"/>
      <c r="AR23" s="597"/>
      <c r="AS23" s="578"/>
      <c r="AT23" s="579"/>
      <c r="AU23" s="579"/>
      <c r="AV23" s="579"/>
      <c r="AW23" s="579"/>
      <c r="AX23" s="599"/>
      <c r="AY23" s="389" t="s">
        <v>168</v>
      </c>
      <c r="AZ23" s="390"/>
      <c r="BA23" s="390"/>
      <c r="BB23" s="390"/>
      <c r="BC23" s="390"/>
      <c r="BD23" s="390"/>
      <c r="BE23" s="390"/>
      <c r="BF23" s="390"/>
      <c r="BG23" s="390"/>
      <c r="BH23" s="390"/>
      <c r="BI23" s="390"/>
      <c r="BJ23" s="390"/>
      <c r="BK23" s="390"/>
      <c r="BL23" s="390"/>
      <c r="BM23" s="391"/>
      <c r="BN23" s="429">
        <v>27713005</v>
      </c>
      <c r="BO23" s="430"/>
      <c r="BP23" s="430"/>
      <c r="BQ23" s="430"/>
      <c r="BR23" s="430"/>
      <c r="BS23" s="430"/>
      <c r="BT23" s="430"/>
      <c r="BU23" s="431"/>
      <c r="BV23" s="429">
        <v>26254997</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8110</v>
      </c>
      <c r="R24" s="481"/>
      <c r="S24" s="481"/>
      <c r="T24" s="481"/>
      <c r="U24" s="481"/>
      <c r="V24" s="523"/>
      <c r="W24" s="582"/>
      <c r="X24" s="570"/>
      <c r="Y24" s="571"/>
      <c r="Z24" s="479" t="s">
        <v>170</v>
      </c>
      <c r="AA24" s="459"/>
      <c r="AB24" s="459"/>
      <c r="AC24" s="459"/>
      <c r="AD24" s="459"/>
      <c r="AE24" s="459"/>
      <c r="AF24" s="459"/>
      <c r="AG24" s="460"/>
      <c r="AH24" s="480">
        <v>354</v>
      </c>
      <c r="AI24" s="481"/>
      <c r="AJ24" s="481"/>
      <c r="AK24" s="481"/>
      <c r="AL24" s="523"/>
      <c r="AM24" s="480">
        <v>1057752</v>
      </c>
      <c r="AN24" s="481"/>
      <c r="AO24" s="481"/>
      <c r="AP24" s="481"/>
      <c r="AQ24" s="481"/>
      <c r="AR24" s="523"/>
      <c r="AS24" s="480">
        <v>2988</v>
      </c>
      <c r="AT24" s="481"/>
      <c r="AU24" s="481"/>
      <c r="AV24" s="481"/>
      <c r="AW24" s="481"/>
      <c r="AX24" s="482"/>
      <c r="AY24" s="600" t="s">
        <v>171</v>
      </c>
      <c r="AZ24" s="601"/>
      <c r="BA24" s="601"/>
      <c r="BB24" s="601"/>
      <c r="BC24" s="601"/>
      <c r="BD24" s="601"/>
      <c r="BE24" s="601"/>
      <c r="BF24" s="601"/>
      <c r="BG24" s="601"/>
      <c r="BH24" s="601"/>
      <c r="BI24" s="601"/>
      <c r="BJ24" s="601"/>
      <c r="BK24" s="601"/>
      <c r="BL24" s="601"/>
      <c r="BM24" s="602"/>
      <c r="BN24" s="429">
        <v>23769287</v>
      </c>
      <c r="BO24" s="430"/>
      <c r="BP24" s="430"/>
      <c r="BQ24" s="430"/>
      <c r="BR24" s="430"/>
      <c r="BS24" s="430"/>
      <c r="BT24" s="430"/>
      <c r="BU24" s="431"/>
      <c r="BV24" s="429">
        <v>21558146</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6840</v>
      </c>
      <c r="R25" s="481"/>
      <c r="S25" s="481"/>
      <c r="T25" s="481"/>
      <c r="U25" s="481"/>
      <c r="V25" s="523"/>
      <c r="W25" s="582"/>
      <c r="X25" s="570"/>
      <c r="Y25" s="571"/>
      <c r="Z25" s="479" t="s">
        <v>173</v>
      </c>
      <c r="AA25" s="459"/>
      <c r="AB25" s="459"/>
      <c r="AC25" s="459"/>
      <c r="AD25" s="459"/>
      <c r="AE25" s="459"/>
      <c r="AF25" s="459"/>
      <c r="AG25" s="460"/>
      <c r="AH25" s="480" t="s">
        <v>174</v>
      </c>
      <c r="AI25" s="481"/>
      <c r="AJ25" s="481"/>
      <c r="AK25" s="481"/>
      <c r="AL25" s="523"/>
      <c r="AM25" s="480" t="s">
        <v>174</v>
      </c>
      <c r="AN25" s="481"/>
      <c r="AO25" s="481"/>
      <c r="AP25" s="481"/>
      <c r="AQ25" s="481"/>
      <c r="AR25" s="523"/>
      <c r="AS25" s="480" t="s">
        <v>174</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5267920</v>
      </c>
      <c r="BO25" s="393"/>
      <c r="BP25" s="393"/>
      <c r="BQ25" s="393"/>
      <c r="BR25" s="393"/>
      <c r="BS25" s="393"/>
      <c r="BT25" s="393"/>
      <c r="BU25" s="394"/>
      <c r="BV25" s="392">
        <v>3164717</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6060</v>
      </c>
      <c r="R26" s="481"/>
      <c r="S26" s="481"/>
      <c r="T26" s="481"/>
      <c r="U26" s="481"/>
      <c r="V26" s="523"/>
      <c r="W26" s="582"/>
      <c r="X26" s="570"/>
      <c r="Y26" s="571"/>
      <c r="Z26" s="479" t="s">
        <v>177</v>
      </c>
      <c r="AA26" s="606"/>
      <c r="AB26" s="606"/>
      <c r="AC26" s="606"/>
      <c r="AD26" s="606"/>
      <c r="AE26" s="606"/>
      <c r="AF26" s="606"/>
      <c r="AG26" s="607"/>
      <c r="AH26" s="480">
        <v>18</v>
      </c>
      <c r="AI26" s="481"/>
      <c r="AJ26" s="481"/>
      <c r="AK26" s="481"/>
      <c r="AL26" s="523"/>
      <c r="AM26" s="480">
        <v>59742</v>
      </c>
      <c r="AN26" s="481"/>
      <c r="AO26" s="481"/>
      <c r="AP26" s="481"/>
      <c r="AQ26" s="481"/>
      <c r="AR26" s="523"/>
      <c r="AS26" s="480">
        <v>3319</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174</v>
      </c>
      <c r="BO26" s="430"/>
      <c r="BP26" s="430"/>
      <c r="BQ26" s="430"/>
      <c r="BR26" s="430"/>
      <c r="BS26" s="430"/>
      <c r="BT26" s="430"/>
      <c r="BU26" s="431"/>
      <c r="BV26" s="429" t="s">
        <v>174</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5380</v>
      </c>
      <c r="R27" s="481"/>
      <c r="S27" s="481"/>
      <c r="T27" s="481"/>
      <c r="U27" s="481"/>
      <c r="V27" s="523"/>
      <c r="W27" s="582"/>
      <c r="X27" s="570"/>
      <c r="Y27" s="571"/>
      <c r="Z27" s="479" t="s">
        <v>180</v>
      </c>
      <c r="AA27" s="459"/>
      <c r="AB27" s="459"/>
      <c r="AC27" s="459"/>
      <c r="AD27" s="459"/>
      <c r="AE27" s="459"/>
      <c r="AF27" s="459"/>
      <c r="AG27" s="460"/>
      <c r="AH27" s="480">
        <v>8</v>
      </c>
      <c r="AI27" s="481"/>
      <c r="AJ27" s="481"/>
      <c r="AK27" s="481"/>
      <c r="AL27" s="523"/>
      <c r="AM27" s="480">
        <v>23096</v>
      </c>
      <c r="AN27" s="481"/>
      <c r="AO27" s="481"/>
      <c r="AP27" s="481"/>
      <c r="AQ27" s="481"/>
      <c r="AR27" s="523"/>
      <c r="AS27" s="480">
        <v>2887</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3">
        <v>633297</v>
      </c>
      <c r="BO27" s="604"/>
      <c r="BP27" s="604"/>
      <c r="BQ27" s="604"/>
      <c r="BR27" s="604"/>
      <c r="BS27" s="604"/>
      <c r="BT27" s="604"/>
      <c r="BU27" s="605"/>
      <c r="BV27" s="603">
        <v>633297</v>
      </c>
      <c r="BW27" s="604"/>
      <c r="BX27" s="604"/>
      <c r="BY27" s="604"/>
      <c r="BZ27" s="604"/>
      <c r="CA27" s="604"/>
      <c r="CB27" s="604"/>
      <c r="CC27" s="605"/>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9"/>
      <c r="G28" s="459"/>
      <c r="H28" s="459"/>
      <c r="I28" s="459"/>
      <c r="J28" s="459"/>
      <c r="K28" s="460"/>
      <c r="L28" s="480">
        <v>1</v>
      </c>
      <c r="M28" s="481"/>
      <c r="N28" s="481"/>
      <c r="O28" s="481"/>
      <c r="P28" s="523"/>
      <c r="Q28" s="480">
        <v>4690</v>
      </c>
      <c r="R28" s="481"/>
      <c r="S28" s="481"/>
      <c r="T28" s="481"/>
      <c r="U28" s="481"/>
      <c r="V28" s="523"/>
      <c r="W28" s="582"/>
      <c r="X28" s="570"/>
      <c r="Y28" s="571"/>
      <c r="Z28" s="479" t="s">
        <v>183</v>
      </c>
      <c r="AA28" s="459"/>
      <c r="AB28" s="459"/>
      <c r="AC28" s="459"/>
      <c r="AD28" s="459"/>
      <c r="AE28" s="459"/>
      <c r="AF28" s="459"/>
      <c r="AG28" s="460"/>
      <c r="AH28" s="480" t="s">
        <v>174</v>
      </c>
      <c r="AI28" s="481"/>
      <c r="AJ28" s="481"/>
      <c r="AK28" s="481"/>
      <c r="AL28" s="523"/>
      <c r="AM28" s="480" t="s">
        <v>174</v>
      </c>
      <c r="AN28" s="481"/>
      <c r="AO28" s="481"/>
      <c r="AP28" s="481"/>
      <c r="AQ28" s="481"/>
      <c r="AR28" s="523"/>
      <c r="AS28" s="480" t="s">
        <v>174</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1342950</v>
      </c>
      <c r="BO28" s="393"/>
      <c r="BP28" s="393"/>
      <c r="BQ28" s="393"/>
      <c r="BR28" s="393"/>
      <c r="BS28" s="393"/>
      <c r="BT28" s="393"/>
      <c r="BU28" s="394"/>
      <c r="BV28" s="392">
        <v>1499091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9"/>
      <c r="G29" s="459"/>
      <c r="H29" s="459"/>
      <c r="I29" s="459"/>
      <c r="J29" s="459"/>
      <c r="K29" s="460"/>
      <c r="L29" s="480">
        <v>10</v>
      </c>
      <c r="M29" s="481"/>
      <c r="N29" s="481"/>
      <c r="O29" s="481"/>
      <c r="P29" s="523"/>
      <c r="Q29" s="480">
        <v>4180</v>
      </c>
      <c r="R29" s="481"/>
      <c r="S29" s="481"/>
      <c r="T29" s="481"/>
      <c r="U29" s="481"/>
      <c r="V29" s="523"/>
      <c r="W29" s="583"/>
      <c r="X29" s="584"/>
      <c r="Y29" s="585"/>
      <c r="Z29" s="479" t="s">
        <v>186</v>
      </c>
      <c r="AA29" s="459"/>
      <c r="AB29" s="459"/>
      <c r="AC29" s="459"/>
      <c r="AD29" s="459"/>
      <c r="AE29" s="459"/>
      <c r="AF29" s="459"/>
      <c r="AG29" s="460"/>
      <c r="AH29" s="480">
        <v>362</v>
      </c>
      <c r="AI29" s="481"/>
      <c r="AJ29" s="481"/>
      <c r="AK29" s="481"/>
      <c r="AL29" s="523"/>
      <c r="AM29" s="480">
        <v>1080848</v>
      </c>
      <c r="AN29" s="481"/>
      <c r="AO29" s="481"/>
      <c r="AP29" s="481"/>
      <c r="AQ29" s="481"/>
      <c r="AR29" s="523"/>
      <c r="AS29" s="480">
        <v>2986</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802064</v>
      </c>
      <c r="BO29" s="430"/>
      <c r="BP29" s="430"/>
      <c r="BQ29" s="430"/>
      <c r="BR29" s="430"/>
      <c r="BS29" s="430"/>
      <c r="BT29" s="430"/>
      <c r="BU29" s="431"/>
      <c r="BV29" s="429">
        <v>931998</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95.1</v>
      </c>
      <c r="AI30" s="549"/>
      <c r="AJ30" s="549"/>
      <c r="AK30" s="549"/>
      <c r="AL30" s="549"/>
      <c r="AM30" s="549"/>
      <c r="AN30" s="549"/>
      <c r="AO30" s="549"/>
      <c r="AP30" s="549"/>
      <c r="AQ30" s="549"/>
      <c r="AR30" s="549"/>
      <c r="AS30" s="549"/>
      <c r="AT30" s="549"/>
      <c r="AU30" s="549"/>
      <c r="AV30" s="549"/>
      <c r="AW30" s="549"/>
      <c r="AX30" s="551"/>
      <c r="AY30" s="614"/>
      <c r="AZ30" s="615"/>
      <c r="BA30" s="615"/>
      <c r="BB30" s="616"/>
      <c r="BC30" s="600" t="s">
        <v>50</v>
      </c>
      <c r="BD30" s="601"/>
      <c r="BE30" s="601"/>
      <c r="BF30" s="601"/>
      <c r="BG30" s="601"/>
      <c r="BH30" s="601"/>
      <c r="BI30" s="601"/>
      <c r="BJ30" s="601"/>
      <c r="BK30" s="601"/>
      <c r="BL30" s="601"/>
      <c r="BM30" s="602"/>
      <c r="BN30" s="603">
        <v>2500938</v>
      </c>
      <c r="BO30" s="604"/>
      <c r="BP30" s="604"/>
      <c r="BQ30" s="604"/>
      <c r="BR30" s="604"/>
      <c r="BS30" s="604"/>
      <c r="BT30" s="604"/>
      <c r="BU30" s="605"/>
      <c r="BV30" s="603">
        <v>2561768</v>
      </c>
      <c r="BW30" s="604"/>
      <c r="BX30" s="604"/>
      <c r="BY30" s="604"/>
      <c r="BZ30" s="604"/>
      <c r="CA30" s="604"/>
      <c r="CB30" s="604"/>
      <c r="CC30" s="60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195</v>
      </c>
      <c r="V33" s="453"/>
      <c r="W33" s="418" t="s">
        <v>196</v>
      </c>
      <c r="X33" s="418"/>
      <c r="Y33" s="418"/>
      <c r="Z33" s="418"/>
      <c r="AA33" s="418"/>
      <c r="AB33" s="418"/>
      <c r="AC33" s="418"/>
      <c r="AD33" s="418"/>
      <c r="AE33" s="418"/>
      <c r="AF33" s="418"/>
      <c r="AG33" s="418"/>
      <c r="AH33" s="418"/>
      <c r="AI33" s="418"/>
      <c r="AJ33" s="418"/>
      <c r="AK33" s="418"/>
      <c r="AL33" s="216"/>
      <c r="AM33" s="453" t="s">
        <v>195</v>
      </c>
      <c r="AN33" s="453"/>
      <c r="AO33" s="418" t="s">
        <v>196</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195</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9</v>
      </c>
      <c r="BF34" s="618"/>
      <c r="BG34" s="619" t="str">
        <f>IF('各会計、関係団体の財政状況及び健全化判断比率'!B33="","",'各会計、関係団体の財政状況及び健全化判断比率'!B33)</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奈良県市町村総合事務組合</v>
      </c>
      <c r="BZ34" s="619"/>
      <c r="CA34" s="619"/>
      <c r="CB34" s="619"/>
      <c r="CC34" s="619"/>
      <c r="CD34" s="619"/>
      <c r="CE34" s="619"/>
      <c r="CF34" s="619"/>
      <c r="CG34" s="619"/>
      <c r="CH34" s="619"/>
      <c r="CI34" s="619"/>
      <c r="CJ34" s="619"/>
      <c r="CK34" s="619"/>
      <c r="CL34" s="619"/>
      <c r="CM34" s="619"/>
      <c r="CN34" s="214"/>
      <c r="CO34" s="618">
        <f>IF(CQ34="","",MAX(C34:D43,U34:V43,AM34:AN43,BE34:BF43,BW34:BX43)+1)</f>
        <v>17</v>
      </c>
      <c r="CP34" s="618"/>
      <c r="CQ34" s="619" t="str">
        <f>IF('各会計、関係団体の財政状況及び健全化判断比率'!BS7="","",'各会計、関係団体の財政状況及び健全化判断比率'!BS7)</f>
        <v>大塔ふるさとセンター</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大塔診療所特別会計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IF('各会計、関係団体の財政状況及び健全化判断比率'!B32="","",'各会計、関係団体の財政状況及び健全化判断比率'!B32)</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奈良広域水質検査センター組合</v>
      </c>
      <c r="BZ35" s="619"/>
      <c r="CA35" s="619"/>
      <c r="CB35" s="619"/>
      <c r="CC35" s="619"/>
      <c r="CD35" s="619"/>
      <c r="CE35" s="619"/>
      <c r="CF35" s="619"/>
      <c r="CG35" s="619"/>
      <c r="CH35" s="619"/>
      <c r="CI35" s="619"/>
      <c r="CJ35" s="619"/>
      <c r="CK35" s="619"/>
      <c r="CL35" s="619"/>
      <c r="CM35" s="619"/>
      <c r="CN35" s="214"/>
      <c r="CO35" s="618">
        <f t="shared" ref="CO35:CO43" si="3">IF(CQ35="","",CO34+1)</f>
        <v>18</v>
      </c>
      <c r="CP35" s="618"/>
      <c r="CQ35" s="619" t="str">
        <f>IF('各会計、関係団体の財政状況及び健全化判断比率'!BS8="","",'各会計、関係団体の財政状況及び健全化判断比率'!BS8)</f>
        <v>五條市土地開発公社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墓地事業特別会計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奈良県住宅新築資金等貸付金回収管理組合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奈良県後期高齢者医療広域連合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14</v>
      </c>
      <c r="BX38" s="618"/>
      <c r="BY38" s="619" t="str">
        <f>IF('各会計、関係団体の財政状況及び健全化判断比率'!B72="","",'各会計、関係団体の財政状況及び健全化判断比率'!B72)</f>
        <v>やまと広域環境衛生事務組合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15</v>
      </c>
      <c r="BX39" s="618"/>
      <c r="BY39" s="619" t="str">
        <f>IF('各会計、関係団体の財政状況及び健全化判断比率'!B73="","",'各会計、関係団体の財政状況及び健全化判断比率'!B73)</f>
        <v>南和広域医療組合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16</v>
      </c>
      <c r="BX40" s="618"/>
      <c r="BY40" s="619" t="str">
        <f>IF('各会計、関係団体の財政状況及び健全化判断比率'!B74="","",'各会計、関係団体の財政状況及び健全化判断比率'!B74)</f>
        <v>奈良県広域消防組合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XmxcxNto53aX3/umyLr9FOfcvRCAzdyR2gYiIpujgWBubLEQY2BebWpfUU9mCHi35zB/2jLO24/X4kwws9//w==" saltValue="WRhIkhAn4MGpaEoHlkAzF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0" t="s">
        <v>575</v>
      </c>
      <c r="D34" s="1210"/>
      <c r="E34" s="1211"/>
      <c r="F34" s="32">
        <v>4.1100000000000003</v>
      </c>
      <c r="G34" s="33">
        <v>4.25</v>
      </c>
      <c r="H34" s="33">
        <v>2.92</v>
      </c>
      <c r="I34" s="33">
        <v>2.75</v>
      </c>
      <c r="J34" s="34">
        <v>4.91</v>
      </c>
      <c r="K34" s="22"/>
      <c r="L34" s="22"/>
      <c r="M34" s="22"/>
      <c r="N34" s="22"/>
      <c r="O34" s="22"/>
      <c r="P34" s="22"/>
    </row>
    <row r="35" spans="1:16" ht="39" customHeight="1" x14ac:dyDescent="0.15">
      <c r="A35" s="22"/>
      <c r="B35" s="35"/>
      <c r="C35" s="1204" t="s">
        <v>576</v>
      </c>
      <c r="D35" s="1205"/>
      <c r="E35" s="1206"/>
      <c r="F35" s="36">
        <v>5.44</v>
      </c>
      <c r="G35" s="37">
        <v>3.54</v>
      </c>
      <c r="H35" s="37">
        <v>1.1499999999999999</v>
      </c>
      <c r="I35" s="37">
        <v>2.81</v>
      </c>
      <c r="J35" s="38">
        <v>1.86</v>
      </c>
      <c r="K35" s="22"/>
      <c r="L35" s="22"/>
      <c r="M35" s="22"/>
      <c r="N35" s="22"/>
      <c r="O35" s="22"/>
      <c r="P35" s="22"/>
    </row>
    <row r="36" spans="1:16" ht="39" customHeight="1" x14ac:dyDescent="0.15">
      <c r="A36" s="22"/>
      <c r="B36" s="35"/>
      <c r="C36" s="1204" t="s">
        <v>577</v>
      </c>
      <c r="D36" s="1205"/>
      <c r="E36" s="1206"/>
      <c r="F36" s="36">
        <v>0.43</v>
      </c>
      <c r="G36" s="37">
        <v>0.51</v>
      </c>
      <c r="H36" s="37">
        <v>0.55000000000000004</v>
      </c>
      <c r="I36" s="37">
        <v>0.62</v>
      </c>
      <c r="J36" s="38">
        <v>0.52</v>
      </c>
      <c r="K36" s="22"/>
      <c r="L36" s="22"/>
      <c r="M36" s="22"/>
      <c r="N36" s="22"/>
      <c r="O36" s="22"/>
      <c r="P36" s="22"/>
    </row>
    <row r="37" spans="1:16" ht="39" customHeight="1" x14ac:dyDescent="0.15">
      <c r="A37" s="22"/>
      <c r="B37" s="35"/>
      <c r="C37" s="1204" t="s">
        <v>578</v>
      </c>
      <c r="D37" s="1205"/>
      <c r="E37" s="1206"/>
      <c r="F37" s="36">
        <v>0.78</v>
      </c>
      <c r="G37" s="37">
        <v>1.03</v>
      </c>
      <c r="H37" s="37">
        <v>1.46</v>
      </c>
      <c r="I37" s="37">
        <v>0.04</v>
      </c>
      <c r="J37" s="38">
        <v>0.22</v>
      </c>
      <c r="K37" s="22"/>
      <c r="L37" s="22"/>
      <c r="M37" s="22"/>
      <c r="N37" s="22"/>
      <c r="O37" s="22"/>
      <c r="P37" s="22"/>
    </row>
    <row r="38" spans="1:16" ht="39" customHeight="1" x14ac:dyDescent="0.15">
      <c r="A38" s="22"/>
      <c r="B38" s="35"/>
      <c r="C38" s="1204" t="s">
        <v>579</v>
      </c>
      <c r="D38" s="1205"/>
      <c r="E38" s="1206"/>
      <c r="F38" s="36" t="s">
        <v>525</v>
      </c>
      <c r="G38" s="37" t="s">
        <v>525</v>
      </c>
      <c r="H38" s="37" t="s">
        <v>525</v>
      </c>
      <c r="I38" s="37" t="s">
        <v>525</v>
      </c>
      <c r="J38" s="38">
        <v>0.2</v>
      </c>
      <c r="K38" s="22"/>
      <c r="L38" s="22"/>
      <c r="M38" s="22"/>
      <c r="N38" s="22"/>
      <c r="O38" s="22"/>
      <c r="P38" s="22"/>
    </row>
    <row r="39" spans="1:16" ht="39" customHeight="1" x14ac:dyDescent="0.15">
      <c r="A39" s="22"/>
      <c r="B39" s="35"/>
      <c r="C39" s="1204" t="s">
        <v>580</v>
      </c>
      <c r="D39" s="1205"/>
      <c r="E39" s="1206"/>
      <c r="F39" s="36">
        <v>0</v>
      </c>
      <c r="G39" s="37">
        <v>0</v>
      </c>
      <c r="H39" s="37">
        <v>0</v>
      </c>
      <c r="I39" s="37">
        <v>0</v>
      </c>
      <c r="J39" s="38">
        <v>0</v>
      </c>
      <c r="K39" s="22"/>
      <c r="L39" s="22"/>
      <c r="M39" s="22"/>
      <c r="N39" s="22"/>
      <c r="O39" s="22"/>
      <c r="P39" s="22"/>
    </row>
    <row r="40" spans="1:16" ht="39" customHeight="1" x14ac:dyDescent="0.15">
      <c r="A40" s="22"/>
      <c r="B40" s="35"/>
      <c r="C40" s="1204" t="s">
        <v>581</v>
      </c>
      <c r="D40" s="1205"/>
      <c r="E40" s="1206"/>
      <c r="F40" s="36">
        <v>0</v>
      </c>
      <c r="G40" s="37">
        <v>0</v>
      </c>
      <c r="H40" s="37">
        <v>0</v>
      </c>
      <c r="I40" s="37">
        <v>0</v>
      </c>
      <c r="J40" s="38">
        <v>0</v>
      </c>
      <c r="K40" s="22"/>
      <c r="L40" s="22"/>
      <c r="M40" s="22"/>
      <c r="N40" s="22"/>
      <c r="O40" s="22"/>
      <c r="P40" s="22"/>
    </row>
    <row r="41" spans="1:16" ht="39" customHeight="1" x14ac:dyDescent="0.15">
      <c r="A41" s="22"/>
      <c r="B41" s="35"/>
      <c r="C41" s="1204" t="s">
        <v>582</v>
      </c>
      <c r="D41" s="1205"/>
      <c r="E41" s="1206"/>
      <c r="F41" s="36">
        <v>0</v>
      </c>
      <c r="G41" s="37">
        <v>0</v>
      </c>
      <c r="H41" s="37">
        <v>0</v>
      </c>
      <c r="I41" s="37">
        <v>0</v>
      </c>
      <c r="J41" s="38">
        <v>0</v>
      </c>
      <c r="K41" s="22"/>
      <c r="L41" s="22"/>
      <c r="M41" s="22"/>
      <c r="N41" s="22"/>
      <c r="O41" s="22"/>
      <c r="P41" s="22"/>
    </row>
    <row r="42" spans="1:16" ht="39" customHeight="1" x14ac:dyDescent="0.15">
      <c r="A42" s="22"/>
      <c r="B42" s="39"/>
      <c r="C42" s="1204" t="s">
        <v>583</v>
      </c>
      <c r="D42" s="1205"/>
      <c r="E42" s="1206"/>
      <c r="F42" s="36" t="s">
        <v>525</v>
      </c>
      <c r="G42" s="37" t="s">
        <v>525</v>
      </c>
      <c r="H42" s="37" t="s">
        <v>525</v>
      </c>
      <c r="I42" s="37" t="s">
        <v>525</v>
      </c>
      <c r="J42" s="38" t="s">
        <v>525</v>
      </c>
      <c r="K42" s="22"/>
      <c r="L42" s="22"/>
      <c r="M42" s="22"/>
      <c r="N42" s="22"/>
      <c r="O42" s="22"/>
      <c r="P42" s="22"/>
    </row>
    <row r="43" spans="1:16" ht="39" customHeight="1" thickBot="1" x14ac:dyDescent="0.2">
      <c r="A43" s="22"/>
      <c r="B43" s="40"/>
      <c r="C43" s="1207" t="s">
        <v>584</v>
      </c>
      <c r="D43" s="1208"/>
      <c r="E43" s="1209"/>
      <c r="F43" s="41">
        <v>0</v>
      </c>
      <c r="G43" s="42">
        <v>0.11</v>
      </c>
      <c r="H43" s="42">
        <v>0</v>
      </c>
      <c r="I43" s="42">
        <v>0.24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DNvcn6Ianmlrzl3OQLFFiMHHVNrH1swVS7lvEOOcgcO0Y8lBYhODmL93aBxykxTx/+r9lytGaGvDmrjv30lMg==" saltValue="jN67c5+hjybBA8yTpSH8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G42" zoomScaleSheetLayoutView="55" workbookViewId="0">
      <selection activeCell="N50" sqref="N50"/>
    </sheetView>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2837</v>
      </c>
      <c r="L45" s="60">
        <v>2945</v>
      </c>
      <c r="M45" s="60">
        <v>2965</v>
      </c>
      <c r="N45" s="60">
        <v>2980</v>
      </c>
      <c r="O45" s="61">
        <v>2878</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525</v>
      </c>
      <c r="L46" s="64" t="s">
        <v>525</v>
      </c>
      <c r="M46" s="64" t="s">
        <v>525</v>
      </c>
      <c r="N46" s="64" t="s">
        <v>525</v>
      </c>
      <c r="O46" s="65" t="s">
        <v>525</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525</v>
      </c>
      <c r="L47" s="64" t="s">
        <v>525</v>
      </c>
      <c r="M47" s="64" t="s">
        <v>525</v>
      </c>
      <c r="N47" s="64" t="s">
        <v>525</v>
      </c>
      <c r="O47" s="65" t="s">
        <v>525</v>
      </c>
      <c r="P47" s="48"/>
      <c r="Q47" s="48"/>
      <c r="R47" s="48"/>
      <c r="S47" s="48"/>
      <c r="T47" s="48"/>
      <c r="U47" s="48"/>
    </row>
    <row r="48" spans="1:21" ht="30.75" customHeight="1" x14ac:dyDescent="0.15">
      <c r="A48" s="48"/>
      <c r="B48" s="1214"/>
      <c r="C48" s="1215"/>
      <c r="D48" s="62"/>
      <c r="E48" s="1220" t="s">
        <v>15</v>
      </c>
      <c r="F48" s="1220"/>
      <c r="G48" s="1220"/>
      <c r="H48" s="1220"/>
      <c r="I48" s="1220"/>
      <c r="J48" s="1221"/>
      <c r="K48" s="63">
        <v>832</v>
      </c>
      <c r="L48" s="64">
        <v>836</v>
      </c>
      <c r="M48" s="64">
        <v>876</v>
      </c>
      <c r="N48" s="64">
        <v>905</v>
      </c>
      <c r="O48" s="65">
        <v>745</v>
      </c>
      <c r="P48" s="48"/>
      <c r="Q48" s="48"/>
      <c r="R48" s="48"/>
      <c r="S48" s="48"/>
      <c r="T48" s="48"/>
      <c r="U48" s="48"/>
    </row>
    <row r="49" spans="1:21" ht="30.75" customHeight="1" x14ac:dyDescent="0.15">
      <c r="A49" s="48"/>
      <c r="B49" s="1214"/>
      <c r="C49" s="1215"/>
      <c r="D49" s="62"/>
      <c r="E49" s="1220" t="s">
        <v>16</v>
      </c>
      <c r="F49" s="1220"/>
      <c r="G49" s="1220"/>
      <c r="H49" s="1220"/>
      <c r="I49" s="1220"/>
      <c r="J49" s="1221"/>
      <c r="K49" s="63">
        <v>2</v>
      </c>
      <c r="L49" s="64">
        <v>22</v>
      </c>
      <c r="M49" s="64">
        <v>137</v>
      </c>
      <c r="N49" s="64">
        <v>186</v>
      </c>
      <c r="O49" s="65">
        <v>193</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525</v>
      </c>
      <c r="L50" s="64" t="s">
        <v>525</v>
      </c>
      <c r="M50" s="64" t="s">
        <v>525</v>
      </c>
      <c r="N50" s="64" t="s">
        <v>525</v>
      </c>
      <c r="O50" s="65" t="s">
        <v>525</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0</v>
      </c>
      <c r="M51" s="64" t="s">
        <v>525</v>
      </c>
      <c r="N51" s="64">
        <v>0</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2560</v>
      </c>
      <c r="L52" s="64">
        <v>2598</v>
      </c>
      <c r="M52" s="64">
        <v>2671</v>
      </c>
      <c r="N52" s="64">
        <v>2783</v>
      </c>
      <c r="O52" s="65">
        <v>2695</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1111</v>
      </c>
      <c r="L53" s="69">
        <v>1205</v>
      </c>
      <c r="M53" s="69">
        <v>1307</v>
      </c>
      <c r="N53" s="69">
        <v>1288</v>
      </c>
      <c r="O53" s="70">
        <v>1121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606</v>
      </c>
      <c r="L57" s="84" t="s">
        <v>606</v>
      </c>
      <c r="M57" s="84" t="s">
        <v>606</v>
      </c>
      <c r="N57" s="84" t="s">
        <v>606</v>
      </c>
      <c r="O57" s="85" t="s">
        <v>608</v>
      </c>
    </row>
    <row r="58" spans="1:21" ht="31.5" customHeight="1" thickBot="1" x14ac:dyDescent="0.2">
      <c r="B58" s="1230"/>
      <c r="C58" s="1231"/>
      <c r="D58" s="1235" t="s">
        <v>27</v>
      </c>
      <c r="E58" s="1236"/>
      <c r="F58" s="1236"/>
      <c r="G58" s="1236"/>
      <c r="H58" s="1236"/>
      <c r="I58" s="1236"/>
      <c r="J58" s="1237"/>
      <c r="K58" s="86" t="s">
        <v>606</v>
      </c>
      <c r="L58" s="87" t="s">
        <v>606</v>
      </c>
      <c r="M58" s="87" t="s">
        <v>607</v>
      </c>
      <c r="N58" s="87" t="s">
        <v>606</v>
      </c>
      <c r="O58" s="88" t="s">
        <v>606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vrvcAh1jAd0PsFjD+XmdrlRPaGuNq7uea3NixFB9QUBWh3Myv/u/Sql9uUW4pAwEJwzefY2Na4rBQ31xXZcw==" saltValue="LjGfPj/8R64xEUSCrMkb4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35" zoomScaleSheetLayoutView="100" workbookViewId="0">
      <selection activeCell="M46" sqref="M46"/>
    </sheetView>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38" t="s">
        <v>30</v>
      </c>
      <c r="C41" s="1239"/>
      <c r="D41" s="102"/>
      <c r="E41" s="1244" t="s">
        <v>31</v>
      </c>
      <c r="F41" s="1244"/>
      <c r="G41" s="1244"/>
      <c r="H41" s="1245"/>
      <c r="I41" s="103">
        <v>25250</v>
      </c>
      <c r="J41" s="104">
        <v>26440</v>
      </c>
      <c r="K41" s="104">
        <v>26525</v>
      </c>
      <c r="L41" s="104">
        <v>26255</v>
      </c>
      <c r="M41" s="105">
        <v>27713</v>
      </c>
    </row>
    <row r="42" spans="2:13" ht="27.75" customHeight="1" x14ac:dyDescent="0.15">
      <c r="B42" s="1240"/>
      <c r="C42" s="1241"/>
      <c r="D42" s="106"/>
      <c r="E42" s="1246" t="s">
        <v>32</v>
      </c>
      <c r="F42" s="1246"/>
      <c r="G42" s="1246"/>
      <c r="H42" s="1247"/>
      <c r="I42" s="107" t="s">
        <v>525</v>
      </c>
      <c r="J42" s="108" t="s">
        <v>525</v>
      </c>
      <c r="K42" s="108" t="s">
        <v>525</v>
      </c>
      <c r="L42" s="108" t="s">
        <v>525</v>
      </c>
      <c r="M42" s="109" t="s">
        <v>525</v>
      </c>
    </row>
    <row r="43" spans="2:13" ht="27.75" customHeight="1" x14ac:dyDescent="0.15">
      <c r="B43" s="1240"/>
      <c r="C43" s="1241"/>
      <c r="D43" s="106"/>
      <c r="E43" s="1246" t="s">
        <v>33</v>
      </c>
      <c r="F43" s="1246"/>
      <c r="G43" s="1246"/>
      <c r="H43" s="1247"/>
      <c r="I43" s="107">
        <v>7724</v>
      </c>
      <c r="J43" s="108">
        <v>7150</v>
      </c>
      <c r="K43" s="108">
        <v>6473</v>
      </c>
      <c r="L43" s="108">
        <v>6275</v>
      </c>
      <c r="M43" s="109">
        <v>5927</v>
      </c>
    </row>
    <row r="44" spans="2:13" ht="27.75" customHeight="1" x14ac:dyDescent="0.15">
      <c r="B44" s="1240"/>
      <c r="C44" s="1241"/>
      <c r="D44" s="106"/>
      <c r="E44" s="1246" t="s">
        <v>34</v>
      </c>
      <c r="F44" s="1246"/>
      <c r="G44" s="1246"/>
      <c r="H44" s="1247"/>
      <c r="I44" s="107">
        <v>1091</v>
      </c>
      <c r="J44" s="108">
        <v>1943</v>
      </c>
      <c r="K44" s="108">
        <v>1973</v>
      </c>
      <c r="L44" s="108">
        <v>1718</v>
      </c>
      <c r="M44" s="109">
        <v>1533</v>
      </c>
    </row>
    <row r="45" spans="2:13" ht="27.75" customHeight="1" x14ac:dyDescent="0.15">
      <c r="B45" s="1240"/>
      <c r="C45" s="1241"/>
      <c r="D45" s="106"/>
      <c r="E45" s="1246" t="s">
        <v>35</v>
      </c>
      <c r="F45" s="1246"/>
      <c r="G45" s="1246"/>
      <c r="H45" s="1247"/>
      <c r="I45" s="107">
        <v>2883</v>
      </c>
      <c r="J45" s="108">
        <v>2796</v>
      </c>
      <c r="K45" s="108">
        <v>2672</v>
      </c>
      <c r="L45" s="108">
        <v>2715</v>
      </c>
      <c r="M45" s="109">
        <v>2343</v>
      </c>
    </row>
    <row r="46" spans="2:13" ht="27.75" customHeight="1" x14ac:dyDescent="0.15">
      <c r="B46" s="1240"/>
      <c r="C46" s="1241"/>
      <c r="D46" s="110"/>
      <c r="E46" s="1246" t="s">
        <v>36</v>
      </c>
      <c r="F46" s="1246"/>
      <c r="G46" s="1246"/>
      <c r="H46" s="1247"/>
      <c r="I46" s="107">
        <v>2000</v>
      </c>
      <c r="J46" s="108">
        <v>1994</v>
      </c>
      <c r="K46" s="108">
        <v>2008</v>
      </c>
      <c r="L46" s="108">
        <v>1840</v>
      </c>
      <c r="M46" s="109">
        <v>1751</v>
      </c>
    </row>
    <row r="47" spans="2:13" ht="27.75" customHeight="1" x14ac:dyDescent="0.15">
      <c r="B47" s="1240"/>
      <c r="C47" s="1241"/>
      <c r="D47" s="111"/>
      <c r="E47" s="1248" t="s">
        <v>37</v>
      </c>
      <c r="F47" s="1249"/>
      <c r="G47" s="1249"/>
      <c r="H47" s="1250"/>
      <c r="I47" s="107" t="s">
        <v>525</v>
      </c>
      <c r="J47" s="108" t="s">
        <v>525</v>
      </c>
      <c r="K47" s="108" t="s">
        <v>525</v>
      </c>
      <c r="L47" s="108" t="s">
        <v>525</v>
      </c>
      <c r="M47" s="109" t="s">
        <v>525</v>
      </c>
    </row>
    <row r="48" spans="2:13" ht="27.75" customHeight="1" x14ac:dyDescent="0.15">
      <c r="B48" s="1240"/>
      <c r="C48" s="1241"/>
      <c r="D48" s="106"/>
      <c r="E48" s="1246" t="s">
        <v>38</v>
      </c>
      <c r="F48" s="1246"/>
      <c r="G48" s="1246"/>
      <c r="H48" s="1247"/>
      <c r="I48" s="107" t="s">
        <v>525</v>
      </c>
      <c r="J48" s="108" t="s">
        <v>525</v>
      </c>
      <c r="K48" s="108" t="s">
        <v>525</v>
      </c>
      <c r="L48" s="108" t="s">
        <v>525</v>
      </c>
      <c r="M48" s="109" t="s">
        <v>525</v>
      </c>
    </row>
    <row r="49" spans="2:13" ht="27.75" customHeight="1" x14ac:dyDescent="0.15">
      <c r="B49" s="1242"/>
      <c r="C49" s="1243"/>
      <c r="D49" s="106"/>
      <c r="E49" s="1246" t="s">
        <v>39</v>
      </c>
      <c r="F49" s="1246"/>
      <c r="G49" s="1246"/>
      <c r="H49" s="1247"/>
      <c r="I49" s="107" t="s">
        <v>525</v>
      </c>
      <c r="J49" s="108" t="s">
        <v>525</v>
      </c>
      <c r="K49" s="108" t="s">
        <v>525</v>
      </c>
      <c r="L49" s="108" t="s">
        <v>525</v>
      </c>
      <c r="M49" s="109" t="s">
        <v>525</v>
      </c>
    </row>
    <row r="50" spans="2:13" ht="27.75" customHeight="1" x14ac:dyDescent="0.15">
      <c r="B50" s="1251" t="s">
        <v>40</v>
      </c>
      <c r="C50" s="1252"/>
      <c r="D50" s="112"/>
      <c r="E50" s="1246" t="s">
        <v>41</v>
      </c>
      <c r="F50" s="1246"/>
      <c r="G50" s="1246"/>
      <c r="H50" s="1247"/>
      <c r="I50" s="107">
        <v>3572</v>
      </c>
      <c r="J50" s="108">
        <v>3836</v>
      </c>
      <c r="K50" s="108">
        <v>3960</v>
      </c>
      <c r="L50" s="108">
        <v>3356</v>
      </c>
      <c r="M50" s="109">
        <v>2982</v>
      </c>
    </row>
    <row r="51" spans="2:13" ht="27.75" customHeight="1" x14ac:dyDescent="0.15">
      <c r="B51" s="1240"/>
      <c r="C51" s="1241"/>
      <c r="D51" s="106"/>
      <c r="E51" s="1246" t="s">
        <v>42</v>
      </c>
      <c r="F51" s="1246"/>
      <c r="G51" s="1246"/>
      <c r="H51" s="1247"/>
      <c r="I51" s="107">
        <v>1847</v>
      </c>
      <c r="J51" s="108">
        <v>2112</v>
      </c>
      <c r="K51" s="108">
        <v>2062</v>
      </c>
      <c r="L51" s="108">
        <v>1807</v>
      </c>
      <c r="M51" s="109">
        <v>1698</v>
      </c>
    </row>
    <row r="52" spans="2:13" ht="27.75" customHeight="1" x14ac:dyDescent="0.15">
      <c r="B52" s="1242"/>
      <c r="C52" s="1243"/>
      <c r="D52" s="106"/>
      <c r="E52" s="1246" t="s">
        <v>43</v>
      </c>
      <c r="F52" s="1246"/>
      <c r="G52" s="1246"/>
      <c r="H52" s="1247"/>
      <c r="I52" s="107">
        <v>23082</v>
      </c>
      <c r="J52" s="108">
        <v>23764</v>
      </c>
      <c r="K52" s="108">
        <v>23810</v>
      </c>
      <c r="L52" s="108">
        <v>23539</v>
      </c>
      <c r="M52" s="109">
        <v>24460</v>
      </c>
    </row>
    <row r="53" spans="2:13" ht="27.75" customHeight="1" thickBot="1" x14ac:dyDescent="0.2">
      <c r="B53" s="1253" t="s">
        <v>44</v>
      </c>
      <c r="C53" s="1254"/>
      <c r="D53" s="113"/>
      <c r="E53" s="1255" t="s">
        <v>45</v>
      </c>
      <c r="F53" s="1255"/>
      <c r="G53" s="1255"/>
      <c r="H53" s="1256"/>
      <c r="I53" s="114">
        <v>10447</v>
      </c>
      <c r="J53" s="115">
        <v>10613</v>
      </c>
      <c r="K53" s="115">
        <v>9818</v>
      </c>
      <c r="L53" s="115">
        <v>10101</v>
      </c>
      <c r="M53" s="116">
        <v>10126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r4AX8qsm/DZ3GKqVuJrtKWhvWXvLEwy0fThMJNLhmyu0Ys2czFMsUsxCgNZmbMkjUiKVgtprYCKMGKPtZWpyQ==" saltValue="z0C8Vh9G0yK6tiBSO0EE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265" t="s">
        <v>48</v>
      </c>
      <c r="D55" s="1265"/>
      <c r="E55" s="1266"/>
      <c r="F55" s="128">
        <v>2947</v>
      </c>
      <c r="G55" s="128">
        <v>1499</v>
      </c>
      <c r="H55" s="129">
        <v>1343</v>
      </c>
    </row>
    <row r="56" spans="2:8" ht="52.5" customHeight="1" x14ac:dyDescent="0.15">
      <c r="B56" s="130"/>
      <c r="C56" s="1267" t="s">
        <v>49</v>
      </c>
      <c r="D56" s="1267"/>
      <c r="E56" s="1268"/>
      <c r="F56" s="131">
        <v>297</v>
      </c>
      <c r="G56" s="131">
        <v>932</v>
      </c>
      <c r="H56" s="132">
        <v>802</v>
      </c>
    </row>
    <row r="57" spans="2:8" ht="53.25" customHeight="1" x14ac:dyDescent="0.15">
      <c r="B57" s="130"/>
      <c r="C57" s="1269" t="s">
        <v>50</v>
      </c>
      <c r="D57" s="1269"/>
      <c r="E57" s="1270"/>
      <c r="F57" s="133">
        <v>2427</v>
      </c>
      <c r="G57" s="133">
        <v>2562</v>
      </c>
      <c r="H57" s="134">
        <v>2501</v>
      </c>
    </row>
    <row r="58" spans="2:8" ht="45.75" customHeight="1" x14ac:dyDescent="0.15">
      <c r="B58" s="135"/>
      <c r="C58" s="1257" t="s">
        <v>609</v>
      </c>
      <c r="D58" s="1258"/>
      <c r="E58" s="1259"/>
      <c r="F58" s="136">
        <v>1740</v>
      </c>
      <c r="G58" s="136">
        <v>1740</v>
      </c>
      <c r="H58" s="137">
        <v>1740</v>
      </c>
    </row>
    <row r="59" spans="2:8" ht="45.75" customHeight="1" x14ac:dyDescent="0.15">
      <c r="B59" s="135"/>
      <c r="C59" s="1257" t="s">
        <v>610</v>
      </c>
      <c r="D59" s="1258"/>
      <c r="E59" s="1259"/>
      <c r="F59" s="136">
        <v>212</v>
      </c>
      <c r="G59" s="136">
        <v>412</v>
      </c>
      <c r="H59" s="137">
        <v>392</v>
      </c>
    </row>
    <row r="60" spans="2:8" ht="45.75" customHeight="1" x14ac:dyDescent="0.15">
      <c r="B60" s="135"/>
      <c r="C60" s="1257" t="s">
        <v>611</v>
      </c>
      <c r="D60" s="1258"/>
      <c r="E60" s="1259"/>
      <c r="F60" s="136">
        <v>205</v>
      </c>
      <c r="G60" s="136">
        <v>208</v>
      </c>
      <c r="H60" s="137">
        <v>212</v>
      </c>
    </row>
    <row r="61" spans="2:8" ht="45.75" customHeight="1" x14ac:dyDescent="0.15">
      <c r="B61" s="135"/>
      <c r="C61" s="1257" t="s">
        <v>612</v>
      </c>
      <c r="D61" s="1258"/>
      <c r="E61" s="1259"/>
      <c r="F61" s="136">
        <v>82</v>
      </c>
      <c r="G61" s="136">
        <v>63</v>
      </c>
      <c r="H61" s="137">
        <v>76</v>
      </c>
    </row>
    <row r="62" spans="2:8" ht="45.75" customHeight="1" thickBot="1" x14ac:dyDescent="0.2">
      <c r="B62" s="138"/>
      <c r="C62" s="1260" t="s">
        <v>613</v>
      </c>
      <c r="D62" s="1261"/>
      <c r="E62" s="1262"/>
      <c r="F62" s="139">
        <v>102</v>
      </c>
      <c r="G62" s="139">
        <v>77</v>
      </c>
      <c r="H62" s="140">
        <v>62</v>
      </c>
    </row>
    <row r="63" spans="2:8" ht="52.5" customHeight="1" thickBot="1" x14ac:dyDescent="0.2">
      <c r="B63" s="141"/>
      <c r="C63" s="1263" t="s">
        <v>51</v>
      </c>
      <c r="D63" s="1263"/>
      <c r="E63" s="1264"/>
      <c r="F63" s="142">
        <v>5672</v>
      </c>
      <c r="G63" s="142">
        <v>4993</v>
      </c>
      <c r="H63" s="143">
        <v>4646</v>
      </c>
    </row>
    <row r="64" spans="2:8" ht="15" customHeight="1" x14ac:dyDescent="0.15"/>
  </sheetData>
  <sheetProtection algorithmName="SHA-512" hashValue="WTKC3bE9aJKWHoAGiXBQ8oLrFrnOhd/qlpxDq7RCwgU4f1Lq+ORwxvE6nX2Oj6cHSKka/1qNnvb/sPbWIbm9FA==" saltValue="Czoa5uZk9ysZgNC0vvq6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50" customWidth="1"/>
    <col min="2" max="8" width="13.425781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94828</v>
      </c>
      <c r="E3" s="162"/>
      <c r="F3" s="163">
        <v>85459</v>
      </c>
      <c r="G3" s="164"/>
      <c r="H3" s="165"/>
    </row>
    <row r="4" spans="1:8" x14ac:dyDescent="0.15">
      <c r="A4" s="166"/>
      <c r="B4" s="167"/>
      <c r="C4" s="168"/>
      <c r="D4" s="169">
        <v>29655</v>
      </c>
      <c r="E4" s="170"/>
      <c r="F4" s="171">
        <v>44378</v>
      </c>
      <c r="G4" s="172"/>
      <c r="H4" s="173"/>
    </row>
    <row r="5" spans="1:8" x14ac:dyDescent="0.15">
      <c r="A5" s="154" t="s">
        <v>558</v>
      </c>
      <c r="B5" s="159"/>
      <c r="C5" s="160"/>
      <c r="D5" s="161">
        <v>94333</v>
      </c>
      <c r="E5" s="162"/>
      <c r="F5" s="163">
        <v>83280</v>
      </c>
      <c r="G5" s="164"/>
      <c r="H5" s="165"/>
    </row>
    <row r="6" spans="1:8" x14ac:dyDescent="0.15">
      <c r="A6" s="166"/>
      <c r="B6" s="167"/>
      <c r="C6" s="168"/>
      <c r="D6" s="169">
        <v>55161</v>
      </c>
      <c r="E6" s="170"/>
      <c r="F6" s="171">
        <v>43123</v>
      </c>
      <c r="G6" s="172"/>
      <c r="H6" s="173"/>
    </row>
    <row r="7" spans="1:8" x14ac:dyDescent="0.15">
      <c r="A7" s="154" t="s">
        <v>559</v>
      </c>
      <c r="B7" s="159"/>
      <c r="C7" s="160"/>
      <c r="D7" s="161">
        <v>62239</v>
      </c>
      <c r="E7" s="162"/>
      <c r="F7" s="163">
        <v>88968</v>
      </c>
      <c r="G7" s="164"/>
      <c r="H7" s="165"/>
    </row>
    <row r="8" spans="1:8" x14ac:dyDescent="0.15">
      <c r="A8" s="166"/>
      <c r="B8" s="167"/>
      <c r="C8" s="168"/>
      <c r="D8" s="169">
        <v>47503</v>
      </c>
      <c r="E8" s="170"/>
      <c r="F8" s="171">
        <v>45482</v>
      </c>
      <c r="G8" s="172"/>
      <c r="H8" s="173"/>
    </row>
    <row r="9" spans="1:8" x14ac:dyDescent="0.15">
      <c r="A9" s="154" t="s">
        <v>560</v>
      </c>
      <c r="B9" s="159"/>
      <c r="C9" s="160"/>
      <c r="D9" s="161">
        <v>89228</v>
      </c>
      <c r="E9" s="162"/>
      <c r="F9" s="163">
        <v>85173</v>
      </c>
      <c r="G9" s="164"/>
      <c r="H9" s="165"/>
    </row>
    <row r="10" spans="1:8" x14ac:dyDescent="0.15">
      <c r="A10" s="166"/>
      <c r="B10" s="167"/>
      <c r="C10" s="168"/>
      <c r="D10" s="169">
        <v>67741</v>
      </c>
      <c r="E10" s="170"/>
      <c r="F10" s="171">
        <v>43913</v>
      </c>
      <c r="G10" s="172"/>
      <c r="H10" s="173"/>
    </row>
    <row r="11" spans="1:8" x14ac:dyDescent="0.15">
      <c r="A11" s="154" t="s">
        <v>561</v>
      </c>
      <c r="B11" s="159"/>
      <c r="C11" s="160"/>
      <c r="D11" s="161">
        <v>153871</v>
      </c>
      <c r="E11" s="162"/>
      <c r="F11" s="163">
        <v>94081</v>
      </c>
      <c r="G11" s="164"/>
      <c r="H11" s="165"/>
    </row>
    <row r="12" spans="1:8" x14ac:dyDescent="0.15">
      <c r="A12" s="166"/>
      <c r="B12" s="167"/>
      <c r="C12" s="174"/>
      <c r="D12" s="169">
        <v>123022</v>
      </c>
      <c r="E12" s="170"/>
      <c r="F12" s="171">
        <v>48949</v>
      </c>
      <c r="G12" s="172"/>
      <c r="H12" s="173"/>
    </row>
    <row r="13" spans="1:8" x14ac:dyDescent="0.15">
      <c r="A13" s="154"/>
      <c r="B13" s="159"/>
      <c r="C13" s="175"/>
      <c r="D13" s="176">
        <v>98900</v>
      </c>
      <c r="E13" s="177"/>
      <c r="F13" s="178">
        <v>87392</v>
      </c>
      <c r="G13" s="179"/>
      <c r="H13" s="165"/>
    </row>
    <row r="14" spans="1:8" x14ac:dyDescent="0.15">
      <c r="A14" s="166"/>
      <c r="B14" s="167"/>
      <c r="C14" s="168"/>
      <c r="D14" s="169">
        <v>64616</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5.45</v>
      </c>
      <c r="C19" s="180">
        <f>ROUND(VALUE(SUBSTITUTE(実質収支比率等に係る経年分析!G$48,"▲","-")),2)</f>
        <v>3.55</v>
      </c>
      <c r="D19" s="180">
        <f>ROUND(VALUE(SUBSTITUTE(実質収支比率等に係る経年分析!H$48,"▲","-")),2)</f>
        <v>1.1499999999999999</v>
      </c>
      <c r="E19" s="180">
        <f>ROUND(VALUE(SUBSTITUTE(実質収支比率等に係る経年分析!I$48,"▲","-")),2)</f>
        <v>2.81</v>
      </c>
      <c r="F19" s="180">
        <f>ROUND(VALUE(SUBSTITUTE(実質収支比率等に係る経年分析!J$48,"▲","-")),2)</f>
        <v>1.87</v>
      </c>
    </row>
    <row r="20" spans="1:11" x14ac:dyDescent="0.15">
      <c r="A20" s="180" t="s">
        <v>55</v>
      </c>
      <c r="B20" s="180">
        <f>ROUND(VALUE(SUBSTITUTE(実質収支比率等に係る経年分析!F$47,"▲","-")),2)</f>
        <v>22.9</v>
      </c>
      <c r="C20" s="180">
        <f>ROUND(VALUE(SUBSTITUTE(実質収支比率等に係る経年分析!G$47,"▲","-")),2)</f>
        <v>27.15</v>
      </c>
      <c r="D20" s="180">
        <f>ROUND(VALUE(SUBSTITUTE(実質収支比率等に係る経年分析!H$47,"▲","-")),2)</f>
        <v>27.61</v>
      </c>
      <c r="E20" s="180">
        <f>ROUND(VALUE(SUBSTITUTE(実質収支比率等に係る経年分析!I$47,"▲","-")),2)</f>
        <v>13.95</v>
      </c>
      <c r="F20" s="180">
        <f>ROUND(VALUE(SUBSTITUTE(実質収支比率等に係る経年分析!J$47,"▲","-")),2)</f>
        <v>12.57</v>
      </c>
    </row>
    <row r="21" spans="1:11" x14ac:dyDescent="0.15">
      <c r="A21" s="180" t="s">
        <v>56</v>
      </c>
      <c r="B21" s="180">
        <f>IF(ISNUMBER(VALUE(SUBSTITUTE(実質収支比率等に係る経年分析!F$49,"▲","-"))),ROUND(VALUE(SUBSTITUTE(実質収支比率等に係る経年分析!F$49,"▲","-")),2),NA())</f>
        <v>2.72</v>
      </c>
      <c r="C21" s="180">
        <f>IF(ISNUMBER(VALUE(SUBSTITUTE(実質収支比率等に係る経年分析!G$49,"▲","-"))),ROUND(VALUE(SUBSTITUTE(実質収支比率等に係る経年分析!G$49,"▲","-")),2),NA())</f>
        <v>-2.0299999999999998</v>
      </c>
      <c r="D21" s="180">
        <f>IF(ISNUMBER(VALUE(SUBSTITUTE(実質収支比率等に係る経年分析!H$49,"▲","-"))),ROUND(VALUE(SUBSTITUTE(実質収支比率等に係る経年分析!H$49,"▲","-")),2),NA())</f>
        <v>-2.4500000000000002</v>
      </c>
      <c r="E21" s="180">
        <f>IF(ISNUMBER(VALUE(SUBSTITUTE(実質収支比率等に係る経年分析!I$49,"▲","-"))),ROUND(VALUE(SUBSTITUTE(実質収支比率等に係る経年分析!I$49,"▲","-")),2),NA())</f>
        <v>-11.81</v>
      </c>
      <c r="F21" s="180">
        <f>IF(ISNUMBER(VALUE(SUBSTITUTE(実質収支比率等に係る経年分析!J$49,"▲","-"))),ROUND(VALUE(SUBSTITUTE(実質収支比率等に係る経年分析!J$49,"▲","-")),2),NA())</f>
        <v>-2.42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墓地事業特別会計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大塔診療所特別会計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0.55000000000000004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1.1499999999999999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4.1100000000000003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4.91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2560</v>
      </c>
      <c r="E42" s="182"/>
      <c r="F42" s="182"/>
      <c r="G42" s="182">
        <f>'実質公債費比率（分子）の構造'!L$52</f>
        <v>2598</v>
      </c>
      <c r="H42" s="182"/>
      <c r="I42" s="182"/>
      <c r="J42" s="182">
        <f>'実質公債費比率（分子）の構造'!M$52</f>
        <v>2671</v>
      </c>
      <c r="K42" s="182"/>
      <c r="L42" s="182"/>
      <c r="M42" s="182">
        <f>'実質公債費比率（分子）の構造'!N$52</f>
        <v>2783</v>
      </c>
      <c r="N42" s="182"/>
      <c r="O42" s="182"/>
      <c r="P42" s="182">
        <f>'実質公債費比率（分子）の構造'!O$52</f>
        <v>2695</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v>
      </c>
      <c r="C45" s="182"/>
      <c r="D45" s="182"/>
      <c r="E45" s="182">
        <f>'実質公債費比率（分子）の構造'!L$49</f>
        <v>22</v>
      </c>
      <c r="F45" s="182"/>
      <c r="G45" s="182"/>
      <c r="H45" s="182">
        <f>'実質公債費比率（分子）の構造'!M$49</f>
        <v>137</v>
      </c>
      <c r="I45" s="182"/>
      <c r="J45" s="182"/>
      <c r="K45" s="182">
        <f>'実質公債費比率（分子）の構造'!N$49</f>
        <v>186</v>
      </c>
      <c r="L45" s="182"/>
      <c r="M45" s="182"/>
      <c r="N45" s="182">
        <f>'実質公債費比率（分子）の構造'!O$49</f>
        <v>193</v>
      </c>
      <c r="O45" s="182"/>
      <c r="P45" s="182"/>
    </row>
    <row r="46" spans="1:16" x14ac:dyDescent="0.15">
      <c r="A46" s="182" t="s">
        <v>67</v>
      </c>
      <c r="B46" s="182">
        <f>'実質公債費比率（分子）の構造'!K$48</f>
        <v>832</v>
      </c>
      <c r="C46" s="182"/>
      <c r="D46" s="182"/>
      <c r="E46" s="182">
        <f>'実質公債費比率（分子）の構造'!L$48</f>
        <v>836</v>
      </c>
      <c r="F46" s="182"/>
      <c r="G46" s="182"/>
      <c r="H46" s="182">
        <f>'実質公債費比率（分子）の構造'!M$48</f>
        <v>876</v>
      </c>
      <c r="I46" s="182"/>
      <c r="J46" s="182"/>
      <c r="K46" s="182">
        <f>'実質公債費比率（分子）の構造'!N$48</f>
        <v>905</v>
      </c>
      <c r="L46" s="182"/>
      <c r="M46" s="182"/>
      <c r="N46" s="182">
        <f>'実質公債費比率（分子）の構造'!O$48</f>
        <v>745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2837</v>
      </c>
      <c r="C49" s="182"/>
      <c r="D49" s="182"/>
      <c r="E49" s="182">
        <f>'実質公債費比率（分子）の構造'!L$45</f>
        <v>2945</v>
      </c>
      <c r="F49" s="182"/>
      <c r="G49" s="182"/>
      <c r="H49" s="182">
        <f>'実質公債費比率（分子）の構造'!M$45</f>
        <v>2965</v>
      </c>
      <c r="I49" s="182"/>
      <c r="J49" s="182"/>
      <c r="K49" s="182">
        <f>'実質公債費比率（分子）の構造'!N$45</f>
        <v>2980</v>
      </c>
      <c r="L49" s="182"/>
      <c r="M49" s="182"/>
      <c r="N49" s="182">
        <f>'実質公債費比率（分子）の構造'!O$45</f>
        <v>2878</v>
      </c>
      <c r="O49" s="182"/>
      <c r="P49" s="182"/>
    </row>
    <row r="50" spans="1:16" x14ac:dyDescent="0.15">
      <c r="A50" s="182" t="s">
        <v>71</v>
      </c>
      <c r="B50" s="182" t="e">
        <f>NA()</f>
        <v>#N/A</v>
      </c>
      <c r="C50" s="182">
        <f>IF(ISNUMBER('実質公債費比率（分子）の構造'!K$53),'実質公債費比率（分子）の構造'!K$53,NA())</f>
        <v>1111</v>
      </c>
      <c r="D50" s="182" t="e">
        <f>NA()</f>
        <v>#N/A</v>
      </c>
      <c r="E50" s="182" t="e">
        <f>NA()</f>
        <v>#N/A</v>
      </c>
      <c r="F50" s="182">
        <f>IF(ISNUMBER('実質公債費比率（分子）の構造'!L$53),'実質公債費比率（分子）の構造'!L$53,NA())</f>
        <v>1205</v>
      </c>
      <c r="G50" s="182" t="e">
        <f>NA()</f>
        <v>#N/A</v>
      </c>
      <c r="H50" s="182" t="e">
        <f>NA()</f>
        <v>#N/A</v>
      </c>
      <c r="I50" s="182">
        <f>IF(ISNUMBER('実質公債費比率（分子）の構造'!M$53),'実質公債費比率（分子）の構造'!M$53,NA())</f>
        <v>1307</v>
      </c>
      <c r="J50" s="182" t="e">
        <f>NA()</f>
        <v>#N/A</v>
      </c>
      <c r="K50" s="182" t="e">
        <f>NA()</f>
        <v>#N/A</v>
      </c>
      <c r="L50" s="182">
        <f>IF(ISNUMBER('実質公債費比率（分子）の構造'!N$53),'実質公債費比率（分子）の構造'!N$53,NA())</f>
        <v>1288</v>
      </c>
      <c r="M50" s="182" t="e">
        <f>NA()</f>
        <v>#N/A</v>
      </c>
      <c r="N50" s="182" t="e">
        <f>NA()</f>
        <v>#N/A</v>
      </c>
      <c r="O50" s="182">
        <f>IF(ISNUMBER('実質公債費比率（分子）の構造'!O$53),'実質公債費比率（分子）の構造'!O$53,NA())</f>
        <v>1121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23082</v>
      </c>
      <c r="E56" s="181"/>
      <c r="F56" s="181"/>
      <c r="G56" s="181">
        <f>'将来負担比率（分子）の構造'!J$52</f>
        <v>23764</v>
      </c>
      <c r="H56" s="181"/>
      <c r="I56" s="181"/>
      <c r="J56" s="181">
        <f>'将来負担比率（分子）の構造'!K$52</f>
        <v>23810</v>
      </c>
      <c r="K56" s="181"/>
      <c r="L56" s="181"/>
      <c r="M56" s="181">
        <f>'将来負担比率（分子）の構造'!L$52</f>
        <v>23539</v>
      </c>
      <c r="N56" s="181"/>
      <c r="O56" s="181"/>
      <c r="P56" s="181">
        <f>'将来負担比率（分子）の構造'!M$52</f>
        <v>24460</v>
      </c>
    </row>
    <row r="57" spans="1:16" x14ac:dyDescent="0.15">
      <c r="A57" s="181" t="s">
        <v>42</v>
      </c>
      <c r="B57" s="181"/>
      <c r="C57" s="181"/>
      <c r="D57" s="181">
        <f>'将来負担比率（分子）の構造'!I$51</f>
        <v>1847</v>
      </c>
      <c r="E57" s="181"/>
      <c r="F57" s="181"/>
      <c r="G57" s="181">
        <f>'将来負担比率（分子）の構造'!J$51</f>
        <v>2112</v>
      </c>
      <c r="H57" s="181"/>
      <c r="I57" s="181"/>
      <c r="J57" s="181">
        <f>'将来負担比率（分子）の構造'!K$51</f>
        <v>2062</v>
      </c>
      <c r="K57" s="181"/>
      <c r="L57" s="181"/>
      <c r="M57" s="181">
        <f>'将来負担比率（分子）の構造'!L$51</f>
        <v>1807</v>
      </c>
      <c r="N57" s="181"/>
      <c r="O57" s="181"/>
      <c r="P57" s="181">
        <f>'将来負担比率（分子）の構造'!M$51</f>
        <v>1698</v>
      </c>
    </row>
    <row r="58" spans="1:16" x14ac:dyDescent="0.15">
      <c r="A58" s="181" t="s">
        <v>41</v>
      </c>
      <c r="B58" s="181"/>
      <c r="C58" s="181"/>
      <c r="D58" s="181">
        <f>'将来負担比率（分子）の構造'!I$50</f>
        <v>3572</v>
      </c>
      <c r="E58" s="181"/>
      <c r="F58" s="181"/>
      <c r="G58" s="181">
        <f>'将来負担比率（分子）の構造'!J$50</f>
        <v>3836</v>
      </c>
      <c r="H58" s="181"/>
      <c r="I58" s="181"/>
      <c r="J58" s="181">
        <f>'将来負担比率（分子）の構造'!K$50</f>
        <v>3960</v>
      </c>
      <c r="K58" s="181"/>
      <c r="L58" s="181"/>
      <c r="M58" s="181">
        <f>'将来負担比率（分子）の構造'!L$50</f>
        <v>3356</v>
      </c>
      <c r="N58" s="181"/>
      <c r="O58" s="181"/>
      <c r="P58" s="181">
        <f>'将来負担比率（分子）の構造'!M$50</f>
        <v>2982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2000</v>
      </c>
      <c r="C61" s="181"/>
      <c r="D61" s="181"/>
      <c r="E61" s="181">
        <f>'将来負担比率（分子）の構造'!J$46</f>
        <v>1994</v>
      </c>
      <c r="F61" s="181"/>
      <c r="G61" s="181"/>
      <c r="H61" s="181">
        <f>'将来負担比率（分子）の構造'!K$46</f>
        <v>2008</v>
      </c>
      <c r="I61" s="181"/>
      <c r="J61" s="181"/>
      <c r="K61" s="181">
        <f>'将来負担比率（分子）の構造'!L$46</f>
        <v>1840</v>
      </c>
      <c r="L61" s="181"/>
      <c r="M61" s="181"/>
      <c r="N61" s="181">
        <f>'将来負担比率（分子）の構造'!M$46</f>
        <v>1751</v>
      </c>
      <c r="O61" s="181"/>
      <c r="P61" s="181"/>
    </row>
    <row r="62" spans="1:16" x14ac:dyDescent="0.15">
      <c r="A62" s="181" t="s">
        <v>35</v>
      </c>
      <c r="B62" s="181">
        <f>'将来負担比率（分子）の構造'!I$45</f>
        <v>2883</v>
      </c>
      <c r="C62" s="181"/>
      <c r="D62" s="181"/>
      <c r="E62" s="181">
        <f>'将来負担比率（分子）の構造'!J$45</f>
        <v>2796</v>
      </c>
      <c r="F62" s="181"/>
      <c r="G62" s="181"/>
      <c r="H62" s="181">
        <f>'将来負担比率（分子）の構造'!K$45</f>
        <v>2672</v>
      </c>
      <c r="I62" s="181"/>
      <c r="J62" s="181"/>
      <c r="K62" s="181">
        <f>'将来負担比率（分子）の構造'!L$45</f>
        <v>2715</v>
      </c>
      <c r="L62" s="181"/>
      <c r="M62" s="181"/>
      <c r="N62" s="181">
        <f>'将来負担比率（分子）の構造'!M$45</f>
        <v>2343</v>
      </c>
      <c r="O62" s="181"/>
      <c r="P62" s="181"/>
    </row>
    <row r="63" spans="1:16" x14ac:dyDescent="0.15">
      <c r="A63" s="181" t="s">
        <v>34</v>
      </c>
      <c r="B63" s="181">
        <f>'将来負担比率（分子）の構造'!I$44</f>
        <v>1091</v>
      </c>
      <c r="C63" s="181"/>
      <c r="D63" s="181"/>
      <c r="E63" s="181">
        <f>'将来負担比率（分子）の構造'!J$44</f>
        <v>1943</v>
      </c>
      <c r="F63" s="181"/>
      <c r="G63" s="181"/>
      <c r="H63" s="181">
        <f>'将来負担比率（分子）の構造'!K$44</f>
        <v>1973</v>
      </c>
      <c r="I63" s="181"/>
      <c r="J63" s="181"/>
      <c r="K63" s="181">
        <f>'将来負担比率（分子）の構造'!L$44</f>
        <v>1718</v>
      </c>
      <c r="L63" s="181"/>
      <c r="M63" s="181"/>
      <c r="N63" s="181">
        <f>'将来負担比率（分子）の構造'!M$44</f>
        <v>1533</v>
      </c>
      <c r="O63" s="181"/>
      <c r="P63" s="181"/>
    </row>
    <row r="64" spans="1:16" x14ac:dyDescent="0.15">
      <c r="A64" s="181" t="s">
        <v>33</v>
      </c>
      <c r="B64" s="181">
        <f>'将来負担比率（分子）の構造'!I$43</f>
        <v>7724</v>
      </c>
      <c r="C64" s="181"/>
      <c r="D64" s="181"/>
      <c r="E64" s="181">
        <f>'将来負担比率（分子）の構造'!J$43</f>
        <v>7150</v>
      </c>
      <c r="F64" s="181"/>
      <c r="G64" s="181"/>
      <c r="H64" s="181">
        <f>'将来負担比率（分子）の構造'!K$43</f>
        <v>6473</v>
      </c>
      <c r="I64" s="181"/>
      <c r="J64" s="181"/>
      <c r="K64" s="181">
        <f>'将来負担比率（分子）の構造'!L$43</f>
        <v>6275</v>
      </c>
      <c r="L64" s="181"/>
      <c r="M64" s="181"/>
      <c r="N64" s="181">
        <f>'将来負担比率（分子）の構造'!M$43</f>
        <v>5927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25250</v>
      </c>
      <c r="C66" s="181"/>
      <c r="D66" s="181"/>
      <c r="E66" s="181">
        <f>'将来負担比率（分子）の構造'!J$41</f>
        <v>26440</v>
      </c>
      <c r="F66" s="181"/>
      <c r="G66" s="181"/>
      <c r="H66" s="181">
        <f>'将来負担比率（分子）の構造'!K$41</f>
        <v>26525</v>
      </c>
      <c r="I66" s="181"/>
      <c r="J66" s="181"/>
      <c r="K66" s="181">
        <f>'将来負担比率（分子）の構造'!L$41</f>
        <v>26255</v>
      </c>
      <c r="L66" s="181"/>
      <c r="M66" s="181"/>
      <c r="N66" s="181">
        <f>'将来負担比率（分子）の構造'!M$41</f>
        <v>27713</v>
      </c>
      <c r="O66" s="181"/>
      <c r="P66" s="181"/>
    </row>
    <row r="67" spans="1:16" x14ac:dyDescent="0.15">
      <c r="A67" s="181" t="s">
        <v>75</v>
      </c>
      <c r="B67" s="181" t="e">
        <f>NA()</f>
        <v>#N/A</v>
      </c>
      <c r="C67" s="181">
        <f>IF(ISNUMBER('将来負担比率（分子）の構造'!I$53), IF('将来負担比率（分子）の構造'!I$53 &lt; 0, 0, '将来負担比率（分子）の構造'!I$53), NA())</f>
        <v>10447</v>
      </c>
      <c r="D67" s="181" t="e">
        <f>NA()</f>
        <v>#N/A</v>
      </c>
      <c r="E67" s="181" t="e">
        <f>NA()</f>
        <v>#N/A</v>
      </c>
      <c r="F67" s="181">
        <f>IF(ISNUMBER('将来負担比率（分子）の構造'!J$53), IF('将来負担比率（分子）の構造'!J$53 &lt; 0, 0, '将来負担比率（分子）の構造'!J$53), NA())</f>
        <v>10613</v>
      </c>
      <c r="G67" s="181" t="e">
        <f>NA()</f>
        <v>#N/A</v>
      </c>
      <c r="H67" s="181" t="e">
        <f>NA()</f>
        <v>#N/A</v>
      </c>
      <c r="I67" s="181">
        <f>IF(ISNUMBER('将来負担比率（分子）の構造'!K$53), IF('将来負担比率（分子）の構造'!K$53 &lt; 0, 0, '将来負担比率（分子）の構造'!K$53), NA())</f>
        <v>9818</v>
      </c>
      <c r="J67" s="181" t="e">
        <f>NA()</f>
        <v>#N/A</v>
      </c>
      <c r="K67" s="181" t="e">
        <f>NA()</f>
        <v>#N/A</v>
      </c>
      <c r="L67" s="181">
        <f>IF(ISNUMBER('将来負担比率（分子）の構造'!L$53), IF('将来負担比率（分子）の構造'!L$53 &lt; 0, 0, '将来負担比率（分子）の構造'!L$53), NA())</f>
        <v>10101</v>
      </c>
      <c r="M67" s="181" t="e">
        <f>NA()</f>
        <v>#N/A</v>
      </c>
      <c r="N67" s="181" t="e">
        <f>NA()</f>
        <v>#N/A</v>
      </c>
      <c r="O67" s="181">
        <f>IF(ISNUMBER('将来負担比率（分子）の構造'!M$53), IF('将来負担比率（分子）の構造'!M$53 &lt; 0, 0, '将来負担比率（分子）の構造'!M$53), NA())</f>
        <v>10126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2947</v>
      </c>
      <c r="C72" s="185">
        <f>基金残高に係る経年分析!G55</f>
        <v>1499</v>
      </c>
      <c r="D72" s="185">
        <f>基金残高に係る経年分析!H55</f>
        <v>1343</v>
      </c>
    </row>
    <row r="73" spans="1:16" x14ac:dyDescent="0.15">
      <c r="A73" s="184" t="s">
        <v>78</v>
      </c>
      <c r="B73" s="185">
        <f>基金残高に係る経年分析!F56</f>
        <v>297</v>
      </c>
      <c r="C73" s="185">
        <f>基金残高に係る経年分析!G56</f>
        <v>932</v>
      </c>
      <c r="D73" s="185">
        <f>基金残高に係る経年分析!H56</f>
        <v>802</v>
      </c>
    </row>
    <row r="74" spans="1:16" x14ac:dyDescent="0.15">
      <c r="A74" s="184" t="s">
        <v>79</v>
      </c>
      <c r="B74" s="185">
        <f>基金残高に係る経年分析!F57</f>
        <v>2427</v>
      </c>
      <c r="C74" s="185">
        <f>基金残高に係る経年分析!G57</f>
        <v>2562</v>
      </c>
      <c r="D74" s="185">
        <f>基金残高に係る経年分析!H57</f>
        <v>2501</v>
      </c>
    </row>
  </sheetData>
  <sheetProtection algorithmName="SHA-512" hashValue="ihpz7xJok0HlSZScRtCct8Z8zRi9rPFFVgDVNjgLmGY/hNzSvA6ObbZcrOwSqOrD5N6/5E0eZcup2P0gvllg2g==" saltValue="Xxb5sSy/X/IH2AKBw2rj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5703125" style="226" customWidth="1"/>
    <col min="96" max="133" width="1.5703125" style="242" customWidth="1"/>
    <col min="134" max="143" width="1.57031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223</v>
      </c>
      <c r="C5" s="632"/>
      <c r="D5" s="632"/>
      <c r="E5" s="632"/>
      <c r="F5" s="632"/>
      <c r="G5" s="632"/>
      <c r="H5" s="632"/>
      <c r="I5" s="632"/>
      <c r="J5" s="632"/>
      <c r="K5" s="632"/>
      <c r="L5" s="632"/>
      <c r="M5" s="632"/>
      <c r="N5" s="632"/>
      <c r="O5" s="632"/>
      <c r="P5" s="632"/>
      <c r="Q5" s="633"/>
      <c r="R5" s="634">
        <v>3440060</v>
      </c>
      <c r="S5" s="635"/>
      <c r="T5" s="635"/>
      <c r="U5" s="635"/>
      <c r="V5" s="635"/>
      <c r="W5" s="635"/>
      <c r="X5" s="635"/>
      <c r="Y5" s="636"/>
      <c r="Z5" s="637">
        <v>15.8</v>
      </c>
      <c r="AA5" s="637"/>
      <c r="AB5" s="637"/>
      <c r="AC5" s="637"/>
      <c r="AD5" s="638">
        <v>3316787</v>
      </c>
      <c r="AE5" s="638"/>
      <c r="AF5" s="638"/>
      <c r="AG5" s="638"/>
      <c r="AH5" s="638"/>
      <c r="AI5" s="638"/>
      <c r="AJ5" s="638"/>
      <c r="AK5" s="638"/>
      <c r="AL5" s="639">
        <v>32.1</v>
      </c>
      <c r="AM5" s="640"/>
      <c r="AN5" s="640"/>
      <c r="AO5" s="641"/>
      <c r="AP5" s="631" t="s">
        <v>224</v>
      </c>
      <c r="AQ5" s="632"/>
      <c r="AR5" s="632"/>
      <c r="AS5" s="632"/>
      <c r="AT5" s="632"/>
      <c r="AU5" s="632"/>
      <c r="AV5" s="632"/>
      <c r="AW5" s="632"/>
      <c r="AX5" s="632"/>
      <c r="AY5" s="632"/>
      <c r="AZ5" s="632"/>
      <c r="BA5" s="632"/>
      <c r="BB5" s="632"/>
      <c r="BC5" s="632"/>
      <c r="BD5" s="632"/>
      <c r="BE5" s="632"/>
      <c r="BF5" s="633"/>
      <c r="BG5" s="645">
        <v>3316787</v>
      </c>
      <c r="BH5" s="646"/>
      <c r="BI5" s="646"/>
      <c r="BJ5" s="646"/>
      <c r="BK5" s="646"/>
      <c r="BL5" s="646"/>
      <c r="BM5" s="646"/>
      <c r="BN5" s="647"/>
      <c r="BO5" s="648">
        <v>96.4</v>
      </c>
      <c r="BP5" s="648"/>
      <c r="BQ5" s="648"/>
      <c r="BR5" s="648"/>
      <c r="BS5" s="649">
        <v>32249</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217</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x14ac:dyDescent="0.15">
      <c r="B6" s="642" t="s">
        <v>228</v>
      </c>
      <c r="C6" s="643"/>
      <c r="D6" s="643"/>
      <c r="E6" s="643"/>
      <c r="F6" s="643"/>
      <c r="G6" s="643"/>
      <c r="H6" s="643"/>
      <c r="I6" s="643"/>
      <c r="J6" s="643"/>
      <c r="K6" s="643"/>
      <c r="L6" s="643"/>
      <c r="M6" s="643"/>
      <c r="N6" s="643"/>
      <c r="O6" s="643"/>
      <c r="P6" s="643"/>
      <c r="Q6" s="644"/>
      <c r="R6" s="645">
        <v>211308</v>
      </c>
      <c r="S6" s="646"/>
      <c r="T6" s="646"/>
      <c r="U6" s="646"/>
      <c r="V6" s="646"/>
      <c r="W6" s="646"/>
      <c r="X6" s="646"/>
      <c r="Y6" s="647"/>
      <c r="Z6" s="648">
        <v>1</v>
      </c>
      <c r="AA6" s="648"/>
      <c r="AB6" s="648"/>
      <c r="AC6" s="648"/>
      <c r="AD6" s="649">
        <v>211308</v>
      </c>
      <c r="AE6" s="649"/>
      <c r="AF6" s="649"/>
      <c r="AG6" s="649"/>
      <c r="AH6" s="649"/>
      <c r="AI6" s="649"/>
      <c r="AJ6" s="649"/>
      <c r="AK6" s="649"/>
      <c r="AL6" s="650">
        <v>2</v>
      </c>
      <c r="AM6" s="651"/>
      <c r="AN6" s="651"/>
      <c r="AO6" s="652"/>
      <c r="AP6" s="642" t="s">
        <v>229</v>
      </c>
      <c r="AQ6" s="643"/>
      <c r="AR6" s="643"/>
      <c r="AS6" s="643"/>
      <c r="AT6" s="643"/>
      <c r="AU6" s="643"/>
      <c r="AV6" s="643"/>
      <c r="AW6" s="643"/>
      <c r="AX6" s="643"/>
      <c r="AY6" s="643"/>
      <c r="AZ6" s="643"/>
      <c r="BA6" s="643"/>
      <c r="BB6" s="643"/>
      <c r="BC6" s="643"/>
      <c r="BD6" s="643"/>
      <c r="BE6" s="643"/>
      <c r="BF6" s="644"/>
      <c r="BG6" s="645">
        <v>3316787</v>
      </c>
      <c r="BH6" s="646"/>
      <c r="BI6" s="646"/>
      <c r="BJ6" s="646"/>
      <c r="BK6" s="646"/>
      <c r="BL6" s="646"/>
      <c r="BM6" s="646"/>
      <c r="BN6" s="647"/>
      <c r="BO6" s="648">
        <v>96.4</v>
      </c>
      <c r="BP6" s="648"/>
      <c r="BQ6" s="648"/>
      <c r="BR6" s="648"/>
      <c r="BS6" s="649">
        <v>32249</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166937</v>
      </c>
      <c r="CS6" s="646"/>
      <c r="CT6" s="646"/>
      <c r="CU6" s="646"/>
      <c r="CV6" s="646"/>
      <c r="CW6" s="646"/>
      <c r="CX6" s="646"/>
      <c r="CY6" s="647"/>
      <c r="CZ6" s="639">
        <v>0.8</v>
      </c>
      <c r="DA6" s="640"/>
      <c r="DB6" s="640"/>
      <c r="DC6" s="659"/>
      <c r="DD6" s="654">
        <v>3826</v>
      </c>
      <c r="DE6" s="646"/>
      <c r="DF6" s="646"/>
      <c r="DG6" s="646"/>
      <c r="DH6" s="646"/>
      <c r="DI6" s="646"/>
      <c r="DJ6" s="646"/>
      <c r="DK6" s="646"/>
      <c r="DL6" s="646"/>
      <c r="DM6" s="646"/>
      <c r="DN6" s="646"/>
      <c r="DO6" s="646"/>
      <c r="DP6" s="647"/>
      <c r="DQ6" s="654">
        <v>166937</v>
      </c>
      <c r="DR6" s="646"/>
      <c r="DS6" s="646"/>
      <c r="DT6" s="646"/>
      <c r="DU6" s="646"/>
      <c r="DV6" s="646"/>
      <c r="DW6" s="646"/>
      <c r="DX6" s="646"/>
      <c r="DY6" s="646"/>
      <c r="DZ6" s="646"/>
      <c r="EA6" s="646"/>
      <c r="EB6" s="646"/>
      <c r="EC6" s="655"/>
    </row>
    <row r="7" spans="2:143" ht="11.25" customHeight="1" x14ac:dyDescent="0.15">
      <c r="B7" s="642" t="s">
        <v>231</v>
      </c>
      <c r="C7" s="643"/>
      <c r="D7" s="643"/>
      <c r="E7" s="643"/>
      <c r="F7" s="643"/>
      <c r="G7" s="643"/>
      <c r="H7" s="643"/>
      <c r="I7" s="643"/>
      <c r="J7" s="643"/>
      <c r="K7" s="643"/>
      <c r="L7" s="643"/>
      <c r="M7" s="643"/>
      <c r="N7" s="643"/>
      <c r="O7" s="643"/>
      <c r="P7" s="643"/>
      <c r="Q7" s="644"/>
      <c r="R7" s="645">
        <v>4217</v>
      </c>
      <c r="S7" s="646"/>
      <c r="T7" s="646"/>
      <c r="U7" s="646"/>
      <c r="V7" s="646"/>
      <c r="W7" s="646"/>
      <c r="X7" s="646"/>
      <c r="Y7" s="647"/>
      <c r="Z7" s="648">
        <v>0</v>
      </c>
      <c r="AA7" s="648"/>
      <c r="AB7" s="648"/>
      <c r="AC7" s="648"/>
      <c r="AD7" s="649">
        <v>4217</v>
      </c>
      <c r="AE7" s="649"/>
      <c r="AF7" s="649"/>
      <c r="AG7" s="649"/>
      <c r="AH7" s="649"/>
      <c r="AI7" s="649"/>
      <c r="AJ7" s="649"/>
      <c r="AK7" s="649"/>
      <c r="AL7" s="650">
        <v>0</v>
      </c>
      <c r="AM7" s="651"/>
      <c r="AN7" s="651"/>
      <c r="AO7" s="652"/>
      <c r="AP7" s="642" t="s">
        <v>232</v>
      </c>
      <c r="AQ7" s="643"/>
      <c r="AR7" s="643"/>
      <c r="AS7" s="643"/>
      <c r="AT7" s="643"/>
      <c r="AU7" s="643"/>
      <c r="AV7" s="643"/>
      <c r="AW7" s="643"/>
      <c r="AX7" s="643"/>
      <c r="AY7" s="643"/>
      <c r="AZ7" s="643"/>
      <c r="BA7" s="643"/>
      <c r="BB7" s="643"/>
      <c r="BC7" s="643"/>
      <c r="BD7" s="643"/>
      <c r="BE7" s="643"/>
      <c r="BF7" s="644"/>
      <c r="BG7" s="645">
        <v>1383881</v>
      </c>
      <c r="BH7" s="646"/>
      <c r="BI7" s="646"/>
      <c r="BJ7" s="646"/>
      <c r="BK7" s="646"/>
      <c r="BL7" s="646"/>
      <c r="BM7" s="646"/>
      <c r="BN7" s="647"/>
      <c r="BO7" s="648">
        <v>40.200000000000003</v>
      </c>
      <c r="BP7" s="648"/>
      <c r="BQ7" s="648"/>
      <c r="BR7" s="648"/>
      <c r="BS7" s="649">
        <v>32249</v>
      </c>
      <c r="BT7" s="649"/>
      <c r="BU7" s="649"/>
      <c r="BV7" s="649"/>
      <c r="BW7" s="649"/>
      <c r="BX7" s="649"/>
      <c r="BY7" s="649"/>
      <c r="BZ7" s="649"/>
      <c r="CA7" s="649"/>
      <c r="CB7" s="653"/>
      <c r="CD7" s="660" t="s">
        <v>233</v>
      </c>
      <c r="CE7" s="661"/>
      <c r="CF7" s="661"/>
      <c r="CG7" s="661"/>
      <c r="CH7" s="661"/>
      <c r="CI7" s="661"/>
      <c r="CJ7" s="661"/>
      <c r="CK7" s="661"/>
      <c r="CL7" s="661"/>
      <c r="CM7" s="661"/>
      <c r="CN7" s="661"/>
      <c r="CO7" s="661"/>
      <c r="CP7" s="661"/>
      <c r="CQ7" s="662"/>
      <c r="CR7" s="645">
        <v>2402172</v>
      </c>
      <c r="CS7" s="646"/>
      <c r="CT7" s="646"/>
      <c r="CU7" s="646"/>
      <c r="CV7" s="646"/>
      <c r="CW7" s="646"/>
      <c r="CX7" s="646"/>
      <c r="CY7" s="647"/>
      <c r="CZ7" s="648">
        <v>11.2</v>
      </c>
      <c r="DA7" s="648"/>
      <c r="DB7" s="648"/>
      <c r="DC7" s="648"/>
      <c r="DD7" s="654">
        <v>466988</v>
      </c>
      <c r="DE7" s="646"/>
      <c r="DF7" s="646"/>
      <c r="DG7" s="646"/>
      <c r="DH7" s="646"/>
      <c r="DI7" s="646"/>
      <c r="DJ7" s="646"/>
      <c r="DK7" s="646"/>
      <c r="DL7" s="646"/>
      <c r="DM7" s="646"/>
      <c r="DN7" s="646"/>
      <c r="DO7" s="646"/>
      <c r="DP7" s="647"/>
      <c r="DQ7" s="654">
        <v>1728519</v>
      </c>
      <c r="DR7" s="646"/>
      <c r="DS7" s="646"/>
      <c r="DT7" s="646"/>
      <c r="DU7" s="646"/>
      <c r="DV7" s="646"/>
      <c r="DW7" s="646"/>
      <c r="DX7" s="646"/>
      <c r="DY7" s="646"/>
      <c r="DZ7" s="646"/>
      <c r="EA7" s="646"/>
      <c r="EB7" s="646"/>
      <c r="EC7" s="655"/>
    </row>
    <row r="8" spans="2:143" ht="11.25" customHeight="1" x14ac:dyDescent="0.15">
      <c r="B8" s="642" t="s">
        <v>234</v>
      </c>
      <c r="C8" s="643"/>
      <c r="D8" s="643"/>
      <c r="E8" s="643"/>
      <c r="F8" s="643"/>
      <c r="G8" s="643"/>
      <c r="H8" s="643"/>
      <c r="I8" s="643"/>
      <c r="J8" s="643"/>
      <c r="K8" s="643"/>
      <c r="L8" s="643"/>
      <c r="M8" s="643"/>
      <c r="N8" s="643"/>
      <c r="O8" s="643"/>
      <c r="P8" s="643"/>
      <c r="Q8" s="644"/>
      <c r="R8" s="645">
        <v>28199</v>
      </c>
      <c r="S8" s="646"/>
      <c r="T8" s="646"/>
      <c r="U8" s="646"/>
      <c r="V8" s="646"/>
      <c r="W8" s="646"/>
      <c r="X8" s="646"/>
      <c r="Y8" s="647"/>
      <c r="Z8" s="648">
        <v>0.1</v>
      </c>
      <c r="AA8" s="648"/>
      <c r="AB8" s="648"/>
      <c r="AC8" s="648"/>
      <c r="AD8" s="649">
        <v>28199</v>
      </c>
      <c r="AE8" s="649"/>
      <c r="AF8" s="649"/>
      <c r="AG8" s="649"/>
      <c r="AH8" s="649"/>
      <c r="AI8" s="649"/>
      <c r="AJ8" s="649"/>
      <c r="AK8" s="649"/>
      <c r="AL8" s="650">
        <v>0.3</v>
      </c>
      <c r="AM8" s="651"/>
      <c r="AN8" s="651"/>
      <c r="AO8" s="652"/>
      <c r="AP8" s="642" t="s">
        <v>235</v>
      </c>
      <c r="AQ8" s="643"/>
      <c r="AR8" s="643"/>
      <c r="AS8" s="643"/>
      <c r="AT8" s="643"/>
      <c r="AU8" s="643"/>
      <c r="AV8" s="643"/>
      <c r="AW8" s="643"/>
      <c r="AX8" s="643"/>
      <c r="AY8" s="643"/>
      <c r="AZ8" s="643"/>
      <c r="BA8" s="643"/>
      <c r="BB8" s="643"/>
      <c r="BC8" s="643"/>
      <c r="BD8" s="643"/>
      <c r="BE8" s="643"/>
      <c r="BF8" s="644"/>
      <c r="BG8" s="645">
        <v>47917</v>
      </c>
      <c r="BH8" s="646"/>
      <c r="BI8" s="646"/>
      <c r="BJ8" s="646"/>
      <c r="BK8" s="646"/>
      <c r="BL8" s="646"/>
      <c r="BM8" s="646"/>
      <c r="BN8" s="647"/>
      <c r="BO8" s="648">
        <v>1.4</v>
      </c>
      <c r="BP8" s="648"/>
      <c r="BQ8" s="648"/>
      <c r="BR8" s="648"/>
      <c r="BS8" s="654" t="s">
        <v>236</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6435041</v>
      </c>
      <c r="CS8" s="646"/>
      <c r="CT8" s="646"/>
      <c r="CU8" s="646"/>
      <c r="CV8" s="646"/>
      <c r="CW8" s="646"/>
      <c r="CX8" s="646"/>
      <c r="CY8" s="647"/>
      <c r="CZ8" s="648">
        <v>29.9</v>
      </c>
      <c r="DA8" s="648"/>
      <c r="DB8" s="648"/>
      <c r="DC8" s="648"/>
      <c r="DD8" s="654">
        <v>1228893</v>
      </c>
      <c r="DE8" s="646"/>
      <c r="DF8" s="646"/>
      <c r="DG8" s="646"/>
      <c r="DH8" s="646"/>
      <c r="DI8" s="646"/>
      <c r="DJ8" s="646"/>
      <c r="DK8" s="646"/>
      <c r="DL8" s="646"/>
      <c r="DM8" s="646"/>
      <c r="DN8" s="646"/>
      <c r="DO8" s="646"/>
      <c r="DP8" s="647"/>
      <c r="DQ8" s="654">
        <v>2879033</v>
      </c>
      <c r="DR8" s="646"/>
      <c r="DS8" s="646"/>
      <c r="DT8" s="646"/>
      <c r="DU8" s="646"/>
      <c r="DV8" s="646"/>
      <c r="DW8" s="646"/>
      <c r="DX8" s="646"/>
      <c r="DY8" s="646"/>
      <c r="DZ8" s="646"/>
      <c r="EA8" s="646"/>
      <c r="EB8" s="646"/>
      <c r="EC8" s="655"/>
    </row>
    <row r="9" spans="2:143" ht="11.25" customHeight="1" x14ac:dyDescent="0.15">
      <c r="B9" s="642" t="s">
        <v>238</v>
      </c>
      <c r="C9" s="643"/>
      <c r="D9" s="643"/>
      <c r="E9" s="643"/>
      <c r="F9" s="643"/>
      <c r="G9" s="643"/>
      <c r="H9" s="643"/>
      <c r="I9" s="643"/>
      <c r="J9" s="643"/>
      <c r="K9" s="643"/>
      <c r="L9" s="643"/>
      <c r="M9" s="643"/>
      <c r="N9" s="643"/>
      <c r="O9" s="643"/>
      <c r="P9" s="643"/>
      <c r="Q9" s="644"/>
      <c r="R9" s="645">
        <v>16132</v>
      </c>
      <c r="S9" s="646"/>
      <c r="T9" s="646"/>
      <c r="U9" s="646"/>
      <c r="V9" s="646"/>
      <c r="W9" s="646"/>
      <c r="X9" s="646"/>
      <c r="Y9" s="647"/>
      <c r="Z9" s="648">
        <v>0.1</v>
      </c>
      <c r="AA9" s="648"/>
      <c r="AB9" s="648"/>
      <c r="AC9" s="648"/>
      <c r="AD9" s="649">
        <v>16132</v>
      </c>
      <c r="AE9" s="649"/>
      <c r="AF9" s="649"/>
      <c r="AG9" s="649"/>
      <c r="AH9" s="649"/>
      <c r="AI9" s="649"/>
      <c r="AJ9" s="649"/>
      <c r="AK9" s="649"/>
      <c r="AL9" s="650">
        <v>0.2</v>
      </c>
      <c r="AM9" s="651"/>
      <c r="AN9" s="651"/>
      <c r="AO9" s="652"/>
      <c r="AP9" s="642" t="s">
        <v>239</v>
      </c>
      <c r="AQ9" s="643"/>
      <c r="AR9" s="643"/>
      <c r="AS9" s="643"/>
      <c r="AT9" s="643"/>
      <c r="AU9" s="643"/>
      <c r="AV9" s="643"/>
      <c r="AW9" s="643"/>
      <c r="AX9" s="643"/>
      <c r="AY9" s="643"/>
      <c r="AZ9" s="643"/>
      <c r="BA9" s="643"/>
      <c r="BB9" s="643"/>
      <c r="BC9" s="643"/>
      <c r="BD9" s="643"/>
      <c r="BE9" s="643"/>
      <c r="BF9" s="644"/>
      <c r="BG9" s="645">
        <v>1100533</v>
      </c>
      <c r="BH9" s="646"/>
      <c r="BI9" s="646"/>
      <c r="BJ9" s="646"/>
      <c r="BK9" s="646"/>
      <c r="BL9" s="646"/>
      <c r="BM9" s="646"/>
      <c r="BN9" s="647"/>
      <c r="BO9" s="648">
        <v>32</v>
      </c>
      <c r="BP9" s="648"/>
      <c r="BQ9" s="648"/>
      <c r="BR9" s="648"/>
      <c r="BS9" s="654" t="s">
        <v>236</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2324464</v>
      </c>
      <c r="CS9" s="646"/>
      <c r="CT9" s="646"/>
      <c r="CU9" s="646"/>
      <c r="CV9" s="646"/>
      <c r="CW9" s="646"/>
      <c r="CX9" s="646"/>
      <c r="CY9" s="647"/>
      <c r="CZ9" s="648">
        <v>10.8</v>
      </c>
      <c r="DA9" s="648"/>
      <c r="DB9" s="648"/>
      <c r="DC9" s="648"/>
      <c r="DD9" s="654">
        <v>615490</v>
      </c>
      <c r="DE9" s="646"/>
      <c r="DF9" s="646"/>
      <c r="DG9" s="646"/>
      <c r="DH9" s="646"/>
      <c r="DI9" s="646"/>
      <c r="DJ9" s="646"/>
      <c r="DK9" s="646"/>
      <c r="DL9" s="646"/>
      <c r="DM9" s="646"/>
      <c r="DN9" s="646"/>
      <c r="DO9" s="646"/>
      <c r="DP9" s="647"/>
      <c r="DQ9" s="654">
        <v>1330154</v>
      </c>
      <c r="DR9" s="646"/>
      <c r="DS9" s="646"/>
      <c r="DT9" s="646"/>
      <c r="DU9" s="646"/>
      <c r="DV9" s="646"/>
      <c r="DW9" s="646"/>
      <c r="DX9" s="646"/>
      <c r="DY9" s="646"/>
      <c r="DZ9" s="646"/>
      <c r="EA9" s="646"/>
      <c r="EB9" s="646"/>
      <c r="EC9" s="655"/>
    </row>
    <row r="10" spans="2:143" ht="11.25" customHeight="1" x14ac:dyDescent="0.15">
      <c r="B10" s="642" t="s">
        <v>241</v>
      </c>
      <c r="C10" s="643"/>
      <c r="D10" s="643"/>
      <c r="E10" s="643"/>
      <c r="F10" s="643"/>
      <c r="G10" s="643"/>
      <c r="H10" s="643"/>
      <c r="I10" s="643"/>
      <c r="J10" s="643"/>
      <c r="K10" s="643"/>
      <c r="L10" s="643"/>
      <c r="M10" s="643"/>
      <c r="N10" s="643"/>
      <c r="O10" s="643"/>
      <c r="P10" s="643"/>
      <c r="Q10" s="644"/>
      <c r="R10" s="645" t="s">
        <v>129</v>
      </c>
      <c r="S10" s="646"/>
      <c r="T10" s="646"/>
      <c r="U10" s="646"/>
      <c r="V10" s="646"/>
      <c r="W10" s="646"/>
      <c r="X10" s="646"/>
      <c r="Y10" s="647"/>
      <c r="Z10" s="648" t="s">
        <v>236</v>
      </c>
      <c r="AA10" s="648"/>
      <c r="AB10" s="648"/>
      <c r="AC10" s="648"/>
      <c r="AD10" s="649" t="s">
        <v>129</v>
      </c>
      <c r="AE10" s="649"/>
      <c r="AF10" s="649"/>
      <c r="AG10" s="649"/>
      <c r="AH10" s="649"/>
      <c r="AI10" s="649"/>
      <c r="AJ10" s="649"/>
      <c r="AK10" s="649"/>
      <c r="AL10" s="650" t="s">
        <v>236</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72866</v>
      </c>
      <c r="BH10" s="646"/>
      <c r="BI10" s="646"/>
      <c r="BJ10" s="646"/>
      <c r="BK10" s="646"/>
      <c r="BL10" s="646"/>
      <c r="BM10" s="646"/>
      <c r="BN10" s="647"/>
      <c r="BO10" s="648">
        <v>2.1</v>
      </c>
      <c r="BP10" s="648"/>
      <c r="BQ10" s="648"/>
      <c r="BR10" s="648"/>
      <c r="BS10" s="654" t="s">
        <v>129</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8541</v>
      </c>
      <c r="CS10" s="646"/>
      <c r="CT10" s="646"/>
      <c r="CU10" s="646"/>
      <c r="CV10" s="646"/>
      <c r="CW10" s="646"/>
      <c r="CX10" s="646"/>
      <c r="CY10" s="647"/>
      <c r="CZ10" s="648">
        <v>0</v>
      </c>
      <c r="DA10" s="648"/>
      <c r="DB10" s="648"/>
      <c r="DC10" s="648"/>
      <c r="DD10" s="654" t="s">
        <v>129</v>
      </c>
      <c r="DE10" s="646"/>
      <c r="DF10" s="646"/>
      <c r="DG10" s="646"/>
      <c r="DH10" s="646"/>
      <c r="DI10" s="646"/>
      <c r="DJ10" s="646"/>
      <c r="DK10" s="646"/>
      <c r="DL10" s="646"/>
      <c r="DM10" s="646"/>
      <c r="DN10" s="646"/>
      <c r="DO10" s="646"/>
      <c r="DP10" s="647"/>
      <c r="DQ10" s="654">
        <v>8541</v>
      </c>
      <c r="DR10" s="646"/>
      <c r="DS10" s="646"/>
      <c r="DT10" s="646"/>
      <c r="DU10" s="646"/>
      <c r="DV10" s="646"/>
      <c r="DW10" s="646"/>
      <c r="DX10" s="646"/>
      <c r="DY10" s="646"/>
      <c r="DZ10" s="646"/>
      <c r="EA10" s="646"/>
      <c r="EB10" s="646"/>
      <c r="EC10" s="655"/>
    </row>
    <row r="11" spans="2:143" ht="11.25" customHeight="1" x14ac:dyDescent="0.15">
      <c r="B11" s="642" t="s">
        <v>244</v>
      </c>
      <c r="C11" s="643"/>
      <c r="D11" s="643"/>
      <c r="E11" s="643"/>
      <c r="F11" s="643"/>
      <c r="G11" s="643"/>
      <c r="H11" s="643"/>
      <c r="I11" s="643"/>
      <c r="J11" s="643"/>
      <c r="K11" s="643"/>
      <c r="L11" s="643"/>
      <c r="M11" s="643"/>
      <c r="N11" s="643"/>
      <c r="O11" s="643"/>
      <c r="P11" s="643"/>
      <c r="Q11" s="644"/>
      <c r="R11" s="645">
        <v>510767</v>
      </c>
      <c r="S11" s="646"/>
      <c r="T11" s="646"/>
      <c r="U11" s="646"/>
      <c r="V11" s="646"/>
      <c r="W11" s="646"/>
      <c r="X11" s="646"/>
      <c r="Y11" s="647"/>
      <c r="Z11" s="650">
        <v>2.2999999999999998</v>
      </c>
      <c r="AA11" s="651"/>
      <c r="AB11" s="651"/>
      <c r="AC11" s="663"/>
      <c r="AD11" s="654">
        <v>510767</v>
      </c>
      <c r="AE11" s="646"/>
      <c r="AF11" s="646"/>
      <c r="AG11" s="646"/>
      <c r="AH11" s="646"/>
      <c r="AI11" s="646"/>
      <c r="AJ11" s="646"/>
      <c r="AK11" s="647"/>
      <c r="AL11" s="650">
        <v>4.9000000000000004</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162565</v>
      </c>
      <c r="BH11" s="646"/>
      <c r="BI11" s="646"/>
      <c r="BJ11" s="646"/>
      <c r="BK11" s="646"/>
      <c r="BL11" s="646"/>
      <c r="BM11" s="646"/>
      <c r="BN11" s="647"/>
      <c r="BO11" s="648">
        <v>4.7</v>
      </c>
      <c r="BP11" s="648"/>
      <c r="BQ11" s="648"/>
      <c r="BR11" s="648"/>
      <c r="BS11" s="654">
        <v>32249</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992352</v>
      </c>
      <c r="CS11" s="646"/>
      <c r="CT11" s="646"/>
      <c r="CU11" s="646"/>
      <c r="CV11" s="646"/>
      <c r="CW11" s="646"/>
      <c r="CX11" s="646"/>
      <c r="CY11" s="647"/>
      <c r="CZ11" s="648">
        <v>4.5999999999999996</v>
      </c>
      <c r="DA11" s="648"/>
      <c r="DB11" s="648"/>
      <c r="DC11" s="648"/>
      <c r="DD11" s="654">
        <v>319898</v>
      </c>
      <c r="DE11" s="646"/>
      <c r="DF11" s="646"/>
      <c r="DG11" s="646"/>
      <c r="DH11" s="646"/>
      <c r="DI11" s="646"/>
      <c r="DJ11" s="646"/>
      <c r="DK11" s="646"/>
      <c r="DL11" s="646"/>
      <c r="DM11" s="646"/>
      <c r="DN11" s="646"/>
      <c r="DO11" s="646"/>
      <c r="DP11" s="647"/>
      <c r="DQ11" s="654">
        <v>332611</v>
      </c>
      <c r="DR11" s="646"/>
      <c r="DS11" s="646"/>
      <c r="DT11" s="646"/>
      <c r="DU11" s="646"/>
      <c r="DV11" s="646"/>
      <c r="DW11" s="646"/>
      <c r="DX11" s="646"/>
      <c r="DY11" s="646"/>
      <c r="DZ11" s="646"/>
      <c r="EA11" s="646"/>
      <c r="EB11" s="646"/>
      <c r="EC11" s="655"/>
    </row>
    <row r="12" spans="2:143" ht="11.25" customHeight="1" x14ac:dyDescent="0.15">
      <c r="B12" s="642" t="s">
        <v>247</v>
      </c>
      <c r="C12" s="643"/>
      <c r="D12" s="643"/>
      <c r="E12" s="643"/>
      <c r="F12" s="643"/>
      <c r="G12" s="643"/>
      <c r="H12" s="643"/>
      <c r="I12" s="643"/>
      <c r="J12" s="643"/>
      <c r="K12" s="643"/>
      <c r="L12" s="643"/>
      <c r="M12" s="643"/>
      <c r="N12" s="643"/>
      <c r="O12" s="643"/>
      <c r="P12" s="643"/>
      <c r="Q12" s="644"/>
      <c r="R12" s="645">
        <v>40957</v>
      </c>
      <c r="S12" s="646"/>
      <c r="T12" s="646"/>
      <c r="U12" s="646"/>
      <c r="V12" s="646"/>
      <c r="W12" s="646"/>
      <c r="X12" s="646"/>
      <c r="Y12" s="647"/>
      <c r="Z12" s="648">
        <v>0.2</v>
      </c>
      <c r="AA12" s="648"/>
      <c r="AB12" s="648"/>
      <c r="AC12" s="648"/>
      <c r="AD12" s="649">
        <v>40957</v>
      </c>
      <c r="AE12" s="649"/>
      <c r="AF12" s="649"/>
      <c r="AG12" s="649"/>
      <c r="AH12" s="649"/>
      <c r="AI12" s="649"/>
      <c r="AJ12" s="649"/>
      <c r="AK12" s="649"/>
      <c r="AL12" s="650">
        <v>0.4</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1626503</v>
      </c>
      <c r="BH12" s="646"/>
      <c r="BI12" s="646"/>
      <c r="BJ12" s="646"/>
      <c r="BK12" s="646"/>
      <c r="BL12" s="646"/>
      <c r="BM12" s="646"/>
      <c r="BN12" s="647"/>
      <c r="BO12" s="648">
        <v>47.3</v>
      </c>
      <c r="BP12" s="648"/>
      <c r="BQ12" s="648"/>
      <c r="BR12" s="648"/>
      <c r="BS12" s="654" t="s">
        <v>129</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307261</v>
      </c>
      <c r="CS12" s="646"/>
      <c r="CT12" s="646"/>
      <c r="CU12" s="646"/>
      <c r="CV12" s="646"/>
      <c r="CW12" s="646"/>
      <c r="CX12" s="646"/>
      <c r="CY12" s="647"/>
      <c r="CZ12" s="648">
        <v>1.4</v>
      </c>
      <c r="DA12" s="648"/>
      <c r="DB12" s="648"/>
      <c r="DC12" s="648"/>
      <c r="DD12" s="654">
        <v>13689</v>
      </c>
      <c r="DE12" s="646"/>
      <c r="DF12" s="646"/>
      <c r="DG12" s="646"/>
      <c r="DH12" s="646"/>
      <c r="DI12" s="646"/>
      <c r="DJ12" s="646"/>
      <c r="DK12" s="646"/>
      <c r="DL12" s="646"/>
      <c r="DM12" s="646"/>
      <c r="DN12" s="646"/>
      <c r="DO12" s="646"/>
      <c r="DP12" s="647"/>
      <c r="DQ12" s="654">
        <v>131801</v>
      </c>
      <c r="DR12" s="646"/>
      <c r="DS12" s="646"/>
      <c r="DT12" s="646"/>
      <c r="DU12" s="646"/>
      <c r="DV12" s="646"/>
      <c r="DW12" s="646"/>
      <c r="DX12" s="646"/>
      <c r="DY12" s="646"/>
      <c r="DZ12" s="646"/>
      <c r="EA12" s="646"/>
      <c r="EB12" s="646"/>
      <c r="EC12" s="655"/>
    </row>
    <row r="13" spans="2:143" ht="11.25" customHeight="1" x14ac:dyDescent="0.15">
      <c r="B13" s="642" t="s">
        <v>250</v>
      </c>
      <c r="C13" s="643"/>
      <c r="D13" s="643"/>
      <c r="E13" s="643"/>
      <c r="F13" s="643"/>
      <c r="G13" s="643"/>
      <c r="H13" s="643"/>
      <c r="I13" s="643"/>
      <c r="J13" s="643"/>
      <c r="K13" s="643"/>
      <c r="L13" s="643"/>
      <c r="M13" s="643"/>
      <c r="N13" s="643"/>
      <c r="O13" s="643"/>
      <c r="P13" s="643"/>
      <c r="Q13" s="644"/>
      <c r="R13" s="645" t="s">
        <v>129</v>
      </c>
      <c r="S13" s="646"/>
      <c r="T13" s="646"/>
      <c r="U13" s="646"/>
      <c r="V13" s="646"/>
      <c r="W13" s="646"/>
      <c r="X13" s="646"/>
      <c r="Y13" s="647"/>
      <c r="Z13" s="648" t="s">
        <v>129</v>
      </c>
      <c r="AA13" s="648"/>
      <c r="AB13" s="648"/>
      <c r="AC13" s="648"/>
      <c r="AD13" s="649" t="s">
        <v>129</v>
      </c>
      <c r="AE13" s="649"/>
      <c r="AF13" s="649"/>
      <c r="AG13" s="649"/>
      <c r="AH13" s="649"/>
      <c r="AI13" s="649"/>
      <c r="AJ13" s="649"/>
      <c r="AK13" s="649"/>
      <c r="AL13" s="650" t="s">
        <v>236</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1623669</v>
      </c>
      <c r="BH13" s="646"/>
      <c r="BI13" s="646"/>
      <c r="BJ13" s="646"/>
      <c r="BK13" s="646"/>
      <c r="BL13" s="646"/>
      <c r="BM13" s="646"/>
      <c r="BN13" s="647"/>
      <c r="BO13" s="648">
        <v>47.2</v>
      </c>
      <c r="BP13" s="648"/>
      <c r="BQ13" s="648"/>
      <c r="BR13" s="648"/>
      <c r="BS13" s="654" t="s">
        <v>129</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2371406</v>
      </c>
      <c r="CS13" s="646"/>
      <c r="CT13" s="646"/>
      <c r="CU13" s="646"/>
      <c r="CV13" s="646"/>
      <c r="CW13" s="646"/>
      <c r="CX13" s="646"/>
      <c r="CY13" s="647"/>
      <c r="CZ13" s="648">
        <v>11</v>
      </c>
      <c r="DA13" s="648"/>
      <c r="DB13" s="648"/>
      <c r="DC13" s="648"/>
      <c r="DD13" s="654">
        <v>1269568</v>
      </c>
      <c r="DE13" s="646"/>
      <c r="DF13" s="646"/>
      <c r="DG13" s="646"/>
      <c r="DH13" s="646"/>
      <c r="DI13" s="646"/>
      <c r="DJ13" s="646"/>
      <c r="DK13" s="646"/>
      <c r="DL13" s="646"/>
      <c r="DM13" s="646"/>
      <c r="DN13" s="646"/>
      <c r="DO13" s="646"/>
      <c r="DP13" s="647"/>
      <c r="DQ13" s="654">
        <v>1164477</v>
      </c>
      <c r="DR13" s="646"/>
      <c r="DS13" s="646"/>
      <c r="DT13" s="646"/>
      <c r="DU13" s="646"/>
      <c r="DV13" s="646"/>
      <c r="DW13" s="646"/>
      <c r="DX13" s="646"/>
      <c r="DY13" s="646"/>
      <c r="DZ13" s="646"/>
      <c r="EA13" s="646"/>
      <c r="EB13" s="646"/>
      <c r="EC13" s="655"/>
    </row>
    <row r="14" spans="2:143" ht="11.25" customHeight="1" x14ac:dyDescent="0.15">
      <c r="B14" s="642" t="s">
        <v>253</v>
      </c>
      <c r="C14" s="643"/>
      <c r="D14" s="643"/>
      <c r="E14" s="643"/>
      <c r="F14" s="643"/>
      <c r="G14" s="643"/>
      <c r="H14" s="643"/>
      <c r="I14" s="643"/>
      <c r="J14" s="643"/>
      <c r="K14" s="643"/>
      <c r="L14" s="643"/>
      <c r="M14" s="643"/>
      <c r="N14" s="643"/>
      <c r="O14" s="643"/>
      <c r="P14" s="643"/>
      <c r="Q14" s="644"/>
      <c r="R14" s="645">
        <v>32327</v>
      </c>
      <c r="S14" s="646"/>
      <c r="T14" s="646"/>
      <c r="U14" s="646"/>
      <c r="V14" s="646"/>
      <c r="W14" s="646"/>
      <c r="X14" s="646"/>
      <c r="Y14" s="647"/>
      <c r="Z14" s="648">
        <v>0.1</v>
      </c>
      <c r="AA14" s="648"/>
      <c r="AB14" s="648"/>
      <c r="AC14" s="648"/>
      <c r="AD14" s="649">
        <v>32327</v>
      </c>
      <c r="AE14" s="649"/>
      <c r="AF14" s="649"/>
      <c r="AG14" s="649"/>
      <c r="AH14" s="649"/>
      <c r="AI14" s="649"/>
      <c r="AJ14" s="649"/>
      <c r="AK14" s="649"/>
      <c r="AL14" s="650">
        <v>0.3</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124712</v>
      </c>
      <c r="BH14" s="646"/>
      <c r="BI14" s="646"/>
      <c r="BJ14" s="646"/>
      <c r="BK14" s="646"/>
      <c r="BL14" s="646"/>
      <c r="BM14" s="646"/>
      <c r="BN14" s="647"/>
      <c r="BO14" s="648">
        <v>3.6</v>
      </c>
      <c r="BP14" s="648"/>
      <c r="BQ14" s="648"/>
      <c r="BR14" s="648"/>
      <c r="BS14" s="654" t="s">
        <v>129</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1063389</v>
      </c>
      <c r="CS14" s="646"/>
      <c r="CT14" s="646"/>
      <c r="CU14" s="646"/>
      <c r="CV14" s="646"/>
      <c r="CW14" s="646"/>
      <c r="CX14" s="646"/>
      <c r="CY14" s="647"/>
      <c r="CZ14" s="648">
        <v>4.9000000000000004</v>
      </c>
      <c r="DA14" s="648"/>
      <c r="DB14" s="648"/>
      <c r="DC14" s="648"/>
      <c r="DD14" s="654">
        <v>22983</v>
      </c>
      <c r="DE14" s="646"/>
      <c r="DF14" s="646"/>
      <c r="DG14" s="646"/>
      <c r="DH14" s="646"/>
      <c r="DI14" s="646"/>
      <c r="DJ14" s="646"/>
      <c r="DK14" s="646"/>
      <c r="DL14" s="646"/>
      <c r="DM14" s="646"/>
      <c r="DN14" s="646"/>
      <c r="DO14" s="646"/>
      <c r="DP14" s="647"/>
      <c r="DQ14" s="654">
        <v>840388</v>
      </c>
      <c r="DR14" s="646"/>
      <c r="DS14" s="646"/>
      <c r="DT14" s="646"/>
      <c r="DU14" s="646"/>
      <c r="DV14" s="646"/>
      <c r="DW14" s="646"/>
      <c r="DX14" s="646"/>
      <c r="DY14" s="646"/>
      <c r="DZ14" s="646"/>
      <c r="EA14" s="646"/>
      <c r="EB14" s="646"/>
      <c r="EC14" s="655"/>
    </row>
    <row r="15" spans="2:143" ht="11.25" customHeight="1" x14ac:dyDescent="0.15">
      <c r="B15" s="642" t="s">
        <v>256</v>
      </c>
      <c r="C15" s="643"/>
      <c r="D15" s="643"/>
      <c r="E15" s="643"/>
      <c r="F15" s="643"/>
      <c r="G15" s="643"/>
      <c r="H15" s="643"/>
      <c r="I15" s="643"/>
      <c r="J15" s="643"/>
      <c r="K15" s="643"/>
      <c r="L15" s="643"/>
      <c r="M15" s="643"/>
      <c r="N15" s="643"/>
      <c r="O15" s="643"/>
      <c r="P15" s="643"/>
      <c r="Q15" s="644"/>
      <c r="R15" s="645" t="s">
        <v>129</v>
      </c>
      <c r="S15" s="646"/>
      <c r="T15" s="646"/>
      <c r="U15" s="646"/>
      <c r="V15" s="646"/>
      <c r="W15" s="646"/>
      <c r="X15" s="646"/>
      <c r="Y15" s="647"/>
      <c r="Z15" s="648" t="s">
        <v>129</v>
      </c>
      <c r="AA15" s="648"/>
      <c r="AB15" s="648"/>
      <c r="AC15" s="648"/>
      <c r="AD15" s="649" t="s">
        <v>129</v>
      </c>
      <c r="AE15" s="649"/>
      <c r="AF15" s="649"/>
      <c r="AG15" s="649"/>
      <c r="AH15" s="649"/>
      <c r="AI15" s="649"/>
      <c r="AJ15" s="649"/>
      <c r="AK15" s="649"/>
      <c r="AL15" s="650" t="s">
        <v>129</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181691</v>
      </c>
      <c r="BH15" s="646"/>
      <c r="BI15" s="646"/>
      <c r="BJ15" s="646"/>
      <c r="BK15" s="646"/>
      <c r="BL15" s="646"/>
      <c r="BM15" s="646"/>
      <c r="BN15" s="647"/>
      <c r="BO15" s="648">
        <v>5.3</v>
      </c>
      <c r="BP15" s="648"/>
      <c r="BQ15" s="648"/>
      <c r="BR15" s="648"/>
      <c r="BS15" s="654" t="s">
        <v>236</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1852613</v>
      </c>
      <c r="CS15" s="646"/>
      <c r="CT15" s="646"/>
      <c r="CU15" s="646"/>
      <c r="CV15" s="646"/>
      <c r="CW15" s="646"/>
      <c r="CX15" s="646"/>
      <c r="CY15" s="647"/>
      <c r="CZ15" s="648">
        <v>8.6</v>
      </c>
      <c r="DA15" s="648"/>
      <c r="DB15" s="648"/>
      <c r="DC15" s="648"/>
      <c r="DD15" s="654">
        <v>691256</v>
      </c>
      <c r="DE15" s="646"/>
      <c r="DF15" s="646"/>
      <c r="DG15" s="646"/>
      <c r="DH15" s="646"/>
      <c r="DI15" s="646"/>
      <c r="DJ15" s="646"/>
      <c r="DK15" s="646"/>
      <c r="DL15" s="646"/>
      <c r="DM15" s="646"/>
      <c r="DN15" s="646"/>
      <c r="DO15" s="646"/>
      <c r="DP15" s="647"/>
      <c r="DQ15" s="654">
        <v>1061054</v>
      </c>
      <c r="DR15" s="646"/>
      <c r="DS15" s="646"/>
      <c r="DT15" s="646"/>
      <c r="DU15" s="646"/>
      <c r="DV15" s="646"/>
      <c r="DW15" s="646"/>
      <c r="DX15" s="646"/>
      <c r="DY15" s="646"/>
      <c r="DZ15" s="646"/>
      <c r="EA15" s="646"/>
      <c r="EB15" s="646"/>
      <c r="EC15" s="655"/>
    </row>
    <row r="16" spans="2:143" ht="11.25" customHeight="1" x14ac:dyDescent="0.15">
      <c r="B16" s="642" t="s">
        <v>259</v>
      </c>
      <c r="C16" s="643"/>
      <c r="D16" s="643"/>
      <c r="E16" s="643"/>
      <c r="F16" s="643"/>
      <c r="G16" s="643"/>
      <c r="H16" s="643"/>
      <c r="I16" s="643"/>
      <c r="J16" s="643"/>
      <c r="K16" s="643"/>
      <c r="L16" s="643"/>
      <c r="M16" s="643"/>
      <c r="N16" s="643"/>
      <c r="O16" s="643"/>
      <c r="P16" s="643"/>
      <c r="Q16" s="644"/>
      <c r="R16" s="645">
        <v>11227</v>
      </c>
      <c r="S16" s="646"/>
      <c r="T16" s="646"/>
      <c r="U16" s="646"/>
      <c r="V16" s="646"/>
      <c r="W16" s="646"/>
      <c r="X16" s="646"/>
      <c r="Y16" s="647"/>
      <c r="Z16" s="648">
        <v>0.1</v>
      </c>
      <c r="AA16" s="648"/>
      <c r="AB16" s="648"/>
      <c r="AC16" s="648"/>
      <c r="AD16" s="649">
        <v>11227</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129</v>
      </c>
      <c r="BH16" s="646"/>
      <c r="BI16" s="646"/>
      <c r="BJ16" s="646"/>
      <c r="BK16" s="646"/>
      <c r="BL16" s="646"/>
      <c r="BM16" s="646"/>
      <c r="BN16" s="647"/>
      <c r="BO16" s="648" t="s">
        <v>129</v>
      </c>
      <c r="BP16" s="648"/>
      <c r="BQ16" s="648"/>
      <c r="BR16" s="648"/>
      <c r="BS16" s="654" t="s">
        <v>129</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587397</v>
      </c>
      <c r="CS16" s="646"/>
      <c r="CT16" s="646"/>
      <c r="CU16" s="646"/>
      <c r="CV16" s="646"/>
      <c r="CW16" s="646"/>
      <c r="CX16" s="646"/>
      <c r="CY16" s="647"/>
      <c r="CZ16" s="648">
        <v>2.7</v>
      </c>
      <c r="DA16" s="648"/>
      <c r="DB16" s="648"/>
      <c r="DC16" s="648"/>
      <c r="DD16" s="654" t="s">
        <v>129</v>
      </c>
      <c r="DE16" s="646"/>
      <c r="DF16" s="646"/>
      <c r="DG16" s="646"/>
      <c r="DH16" s="646"/>
      <c r="DI16" s="646"/>
      <c r="DJ16" s="646"/>
      <c r="DK16" s="646"/>
      <c r="DL16" s="646"/>
      <c r="DM16" s="646"/>
      <c r="DN16" s="646"/>
      <c r="DO16" s="646"/>
      <c r="DP16" s="647"/>
      <c r="DQ16" s="654">
        <v>31244</v>
      </c>
      <c r="DR16" s="646"/>
      <c r="DS16" s="646"/>
      <c r="DT16" s="646"/>
      <c r="DU16" s="646"/>
      <c r="DV16" s="646"/>
      <c r="DW16" s="646"/>
      <c r="DX16" s="646"/>
      <c r="DY16" s="646"/>
      <c r="DZ16" s="646"/>
      <c r="EA16" s="646"/>
      <c r="EB16" s="646"/>
      <c r="EC16" s="655"/>
    </row>
    <row r="17" spans="2:133" ht="11.25" customHeight="1" x14ac:dyDescent="0.15">
      <c r="B17" s="642" t="s">
        <v>262</v>
      </c>
      <c r="C17" s="643"/>
      <c r="D17" s="643"/>
      <c r="E17" s="643"/>
      <c r="F17" s="643"/>
      <c r="G17" s="643"/>
      <c r="H17" s="643"/>
      <c r="I17" s="643"/>
      <c r="J17" s="643"/>
      <c r="K17" s="643"/>
      <c r="L17" s="643"/>
      <c r="M17" s="643"/>
      <c r="N17" s="643"/>
      <c r="O17" s="643"/>
      <c r="P17" s="643"/>
      <c r="Q17" s="644"/>
      <c r="R17" s="645">
        <v>61623</v>
      </c>
      <c r="S17" s="646"/>
      <c r="T17" s="646"/>
      <c r="U17" s="646"/>
      <c r="V17" s="646"/>
      <c r="W17" s="646"/>
      <c r="X17" s="646"/>
      <c r="Y17" s="647"/>
      <c r="Z17" s="648">
        <v>0.3</v>
      </c>
      <c r="AA17" s="648"/>
      <c r="AB17" s="648"/>
      <c r="AC17" s="648"/>
      <c r="AD17" s="649">
        <v>61623</v>
      </c>
      <c r="AE17" s="649"/>
      <c r="AF17" s="649"/>
      <c r="AG17" s="649"/>
      <c r="AH17" s="649"/>
      <c r="AI17" s="649"/>
      <c r="AJ17" s="649"/>
      <c r="AK17" s="649"/>
      <c r="AL17" s="650">
        <v>0.6</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129</v>
      </c>
      <c r="BH17" s="646"/>
      <c r="BI17" s="646"/>
      <c r="BJ17" s="646"/>
      <c r="BK17" s="646"/>
      <c r="BL17" s="646"/>
      <c r="BM17" s="646"/>
      <c r="BN17" s="647"/>
      <c r="BO17" s="648" t="s">
        <v>236</v>
      </c>
      <c r="BP17" s="648"/>
      <c r="BQ17" s="648"/>
      <c r="BR17" s="648"/>
      <c r="BS17" s="654" t="s">
        <v>129</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3018347</v>
      </c>
      <c r="CS17" s="646"/>
      <c r="CT17" s="646"/>
      <c r="CU17" s="646"/>
      <c r="CV17" s="646"/>
      <c r="CW17" s="646"/>
      <c r="CX17" s="646"/>
      <c r="CY17" s="647"/>
      <c r="CZ17" s="648">
        <v>14</v>
      </c>
      <c r="DA17" s="648"/>
      <c r="DB17" s="648"/>
      <c r="DC17" s="648"/>
      <c r="DD17" s="654" t="s">
        <v>129</v>
      </c>
      <c r="DE17" s="646"/>
      <c r="DF17" s="646"/>
      <c r="DG17" s="646"/>
      <c r="DH17" s="646"/>
      <c r="DI17" s="646"/>
      <c r="DJ17" s="646"/>
      <c r="DK17" s="646"/>
      <c r="DL17" s="646"/>
      <c r="DM17" s="646"/>
      <c r="DN17" s="646"/>
      <c r="DO17" s="646"/>
      <c r="DP17" s="647"/>
      <c r="DQ17" s="654">
        <v>2951178</v>
      </c>
      <c r="DR17" s="646"/>
      <c r="DS17" s="646"/>
      <c r="DT17" s="646"/>
      <c r="DU17" s="646"/>
      <c r="DV17" s="646"/>
      <c r="DW17" s="646"/>
      <c r="DX17" s="646"/>
      <c r="DY17" s="646"/>
      <c r="DZ17" s="646"/>
      <c r="EA17" s="646"/>
      <c r="EB17" s="646"/>
      <c r="EC17" s="655"/>
    </row>
    <row r="18" spans="2:133" ht="11.25" customHeight="1" x14ac:dyDescent="0.15">
      <c r="B18" s="642" t="s">
        <v>265</v>
      </c>
      <c r="C18" s="643"/>
      <c r="D18" s="643"/>
      <c r="E18" s="643"/>
      <c r="F18" s="643"/>
      <c r="G18" s="643"/>
      <c r="H18" s="643"/>
      <c r="I18" s="643"/>
      <c r="J18" s="643"/>
      <c r="K18" s="643"/>
      <c r="L18" s="643"/>
      <c r="M18" s="643"/>
      <c r="N18" s="643"/>
      <c r="O18" s="643"/>
      <c r="P18" s="643"/>
      <c r="Q18" s="644"/>
      <c r="R18" s="645">
        <v>12138</v>
      </c>
      <c r="S18" s="646"/>
      <c r="T18" s="646"/>
      <c r="U18" s="646"/>
      <c r="V18" s="646"/>
      <c r="W18" s="646"/>
      <c r="X18" s="646"/>
      <c r="Y18" s="647"/>
      <c r="Z18" s="648">
        <v>0.1</v>
      </c>
      <c r="AA18" s="648"/>
      <c r="AB18" s="648"/>
      <c r="AC18" s="648"/>
      <c r="AD18" s="649">
        <v>12138</v>
      </c>
      <c r="AE18" s="649"/>
      <c r="AF18" s="649"/>
      <c r="AG18" s="649"/>
      <c r="AH18" s="649"/>
      <c r="AI18" s="649"/>
      <c r="AJ18" s="649"/>
      <c r="AK18" s="649"/>
      <c r="AL18" s="650">
        <v>0.1</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129</v>
      </c>
      <c r="BH18" s="646"/>
      <c r="BI18" s="646"/>
      <c r="BJ18" s="646"/>
      <c r="BK18" s="646"/>
      <c r="BL18" s="646"/>
      <c r="BM18" s="646"/>
      <c r="BN18" s="647"/>
      <c r="BO18" s="648" t="s">
        <v>236</v>
      </c>
      <c r="BP18" s="648"/>
      <c r="BQ18" s="648"/>
      <c r="BR18" s="648"/>
      <c r="BS18" s="654" t="s">
        <v>236</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129</v>
      </c>
      <c r="CS18" s="646"/>
      <c r="CT18" s="646"/>
      <c r="CU18" s="646"/>
      <c r="CV18" s="646"/>
      <c r="CW18" s="646"/>
      <c r="CX18" s="646"/>
      <c r="CY18" s="647"/>
      <c r="CZ18" s="648" t="s">
        <v>129</v>
      </c>
      <c r="DA18" s="648"/>
      <c r="DB18" s="648"/>
      <c r="DC18" s="648"/>
      <c r="DD18" s="654" t="s">
        <v>129</v>
      </c>
      <c r="DE18" s="646"/>
      <c r="DF18" s="646"/>
      <c r="DG18" s="646"/>
      <c r="DH18" s="646"/>
      <c r="DI18" s="646"/>
      <c r="DJ18" s="646"/>
      <c r="DK18" s="646"/>
      <c r="DL18" s="646"/>
      <c r="DM18" s="646"/>
      <c r="DN18" s="646"/>
      <c r="DO18" s="646"/>
      <c r="DP18" s="647"/>
      <c r="DQ18" s="654" t="s">
        <v>174</v>
      </c>
      <c r="DR18" s="646"/>
      <c r="DS18" s="646"/>
      <c r="DT18" s="646"/>
      <c r="DU18" s="646"/>
      <c r="DV18" s="646"/>
      <c r="DW18" s="646"/>
      <c r="DX18" s="646"/>
      <c r="DY18" s="646"/>
      <c r="DZ18" s="646"/>
      <c r="EA18" s="646"/>
      <c r="EB18" s="646"/>
      <c r="EC18" s="655"/>
    </row>
    <row r="19" spans="2:133" ht="11.25" customHeight="1" x14ac:dyDescent="0.15">
      <c r="B19" s="642" t="s">
        <v>268</v>
      </c>
      <c r="C19" s="643"/>
      <c r="D19" s="643"/>
      <c r="E19" s="643"/>
      <c r="F19" s="643"/>
      <c r="G19" s="643"/>
      <c r="H19" s="643"/>
      <c r="I19" s="643"/>
      <c r="J19" s="643"/>
      <c r="K19" s="643"/>
      <c r="L19" s="643"/>
      <c r="M19" s="643"/>
      <c r="N19" s="643"/>
      <c r="O19" s="643"/>
      <c r="P19" s="643"/>
      <c r="Q19" s="644"/>
      <c r="R19" s="645">
        <v>4858</v>
      </c>
      <c r="S19" s="646"/>
      <c r="T19" s="646"/>
      <c r="U19" s="646"/>
      <c r="V19" s="646"/>
      <c r="W19" s="646"/>
      <c r="X19" s="646"/>
      <c r="Y19" s="647"/>
      <c r="Z19" s="648">
        <v>0</v>
      </c>
      <c r="AA19" s="648"/>
      <c r="AB19" s="648"/>
      <c r="AC19" s="648"/>
      <c r="AD19" s="649">
        <v>4858</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v>123273</v>
      </c>
      <c r="BH19" s="646"/>
      <c r="BI19" s="646"/>
      <c r="BJ19" s="646"/>
      <c r="BK19" s="646"/>
      <c r="BL19" s="646"/>
      <c r="BM19" s="646"/>
      <c r="BN19" s="647"/>
      <c r="BO19" s="648">
        <v>3.6</v>
      </c>
      <c r="BP19" s="648"/>
      <c r="BQ19" s="648"/>
      <c r="BR19" s="648"/>
      <c r="BS19" s="654" t="s">
        <v>236</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129</v>
      </c>
      <c r="CS19" s="646"/>
      <c r="CT19" s="646"/>
      <c r="CU19" s="646"/>
      <c r="CV19" s="646"/>
      <c r="CW19" s="646"/>
      <c r="CX19" s="646"/>
      <c r="CY19" s="647"/>
      <c r="CZ19" s="648" t="s">
        <v>129</v>
      </c>
      <c r="DA19" s="648"/>
      <c r="DB19" s="648"/>
      <c r="DC19" s="648"/>
      <c r="DD19" s="654" t="s">
        <v>236</v>
      </c>
      <c r="DE19" s="646"/>
      <c r="DF19" s="646"/>
      <c r="DG19" s="646"/>
      <c r="DH19" s="646"/>
      <c r="DI19" s="646"/>
      <c r="DJ19" s="646"/>
      <c r="DK19" s="646"/>
      <c r="DL19" s="646"/>
      <c r="DM19" s="646"/>
      <c r="DN19" s="646"/>
      <c r="DO19" s="646"/>
      <c r="DP19" s="647"/>
      <c r="DQ19" s="654" t="s">
        <v>129</v>
      </c>
      <c r="DR19" s="646"/>
      <c r="DS19" s="646"/>
      <c r="DT19" s="646"/>
      <c r="DU19" s="646"/>
      <c r="DV19" s="646"/>
      <c r="DW19" s="646"/>
      <c r="DX19" s="646"/>
      <c r="DY19" s="646"/>
      <c r="DZ19" s="646"/>
      <c r="EA19" s="646"/>
      <c r="EB19" s="646"/>
      <c r="EC19" s="655"/>
    </row>
    <row r="20" spans="2:133" ht="11.25" customHeight="1" x14ac:dyDescent="0.15">
      <c r="B20" s="642" t="s">
        <v>271</v>
      </c>
      <c r="C20" s="643"/>
      <c r="D20" s="643"/>
      <c r="E20" s="643"/>
      <c r="F20" s="643"/>
      <c r="G20" s="643"/>
      <c r="H20" s="643"/>
      <c r="I20" s="643"/>
      <c r="J20" s="643"/>
      <c r="K20" s="643"/>
      <c r="L20" s="643"/>
      <c r="M20" s="643"/>
      <c r="N20" s="643"/>
      <c r="O20" s="643"/>
      <c r="P20" s="643"/>
      <c r="Q20" s="644"/>
      <c r="R20" s="645">
        <v>831</v>
      </c>
      <c r="S20" s="646"/>
      <c r="T20" s="646"/>
      <c r="U20" s="646"/>
      <c r="V20" s="646"/>
      <c r="W20" s="646"/>
      <c r="X20" s="646"/>
      <c r="Y20" s="647"/>
      <c r="Z20" s="648">
        <v>0</v>
      </c>
      <c r="AA20" s="648"/>
      <c r="AB20" s="648"/>
      <c r="AC20" s="648"/>
      <c r="AD20" s="649">
        <v>831</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v>123273</v>
      </c>
      <c r="BH20" s="646"/>
      <c r="BI20" s="646"/>
      <c r="BJ20" s="646"/>
      <c r="BK20" s="646"/>
      <c r="BL20" s="646"/>
      <c r="BM20" s="646"/>
      <c r="BN20" s="647"/>
      <c r="BO20" s="648">
        <v>3.6</v>
      </c>
      <c r="BP20" s="648"/>
      <c r="BQ20" s="648"/>
      <c r="BR20" s="648"/>
      <c r="BS20" s="654" t="s">
        <v>129</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21529920</v>
      </c>
      <c r="CS20" s="646"/>
      <c r="CT20" s="646"/>
      <c r="CU20" s="646"/>
      <c r="CV20" s="646"/>
      <c r="CW20" s="646"/>
      <c r="CX20" s="646"/>
      <c r="CY20" s="647"/>
      <c r="CZ20" s="648">
        <v>100</v>
      </c>
      <c r="DA20" s="648"/>
      <c r="DB20" s="648"/>
      <c r="DC20" s="648"/>
      <c r="DD20" s="654">
        <v>4632591</v>
      </c>
      <c r="DE20" s="646"/>
      <c r="DF20" s="646"/>
      <c r="DG20" s="646"/>
      <c r="DH20" s="646"/>
      <c r="DI20" s="646"/>
      <c r="DJ20" s="646"/>
      <c r="DK20" s="646"/>
      <c r="DL20" s="646"/>
      <c r="DM20" s="646"/>
      <c r="DN20" s="646"/>
      <c r="DO20" s="646"/>
      <c r="DP20" s="647"/>
      <c r="DQ20" s="654">
        <v>12625937</v>
      </c>
      <c r="DR20" s="646"/>
      <c r="DS20" s="646"/>
      <c r="DT20" s="646"/>
      <c r="DU20" s="646"/>
      <c r="DV20" s="646"/>
      <c r="DW20" s="646"/>
      <c r="DX20" s="646"/>
      <c r="DY20" s="646"/>
      <c r="DZ20" s="646"/>
      <c r="EA20" s="646"/>
      <c r="EB20" s="646"/>
      <c r="EC20" s="655"/>
    </row>
    <row r="21" spans="2:133" ht="11.25" customHeight="1" x14ac:dyDescent="0.15">
      <c r="B21" s="642" t="s">
        <v>274</v>
      </c>
      <c r="C21" s="643"/>
      <c r="D21" s="643"/>
      <c r="E21" s="643"/>
      <c r="F21" s="643"/>
      <c r="G21" s="643"/>
      <c r="H21" s="643"/>
      <c r="I21" s="643"/>
      <c r="J21" s="643"/>
      <c r="K21" s="643"/>
      <c r="L21" s="643"/>
      <c r="M21" s="643"/>
      <c r="N21" s="643"/>
      <c r="O21" s="643"/>
      <c r="P21" s="643"/>
      <c r="Q21" s="644"/>
      <c r="R21" s="645">
        <v>43796</v>
      </c>
      <c r="S21" s="646"/>
      <c r="T21" s="646"/>
      <c r="U21" s="646"/>
      <c r="V21" s="646"/>
      <c r="W21" s="646"/>
      <c r="X21" s="646"/>
      <c r="Y21" s="647"/>
      <c r="Z21" s="648">
        <v>0.2</v>
      </c>
      <c r="AA21" s="648"/>
      <c r="AB21" s="648"/>
      <c r="AC21" s="648"/>
      <c r="AD21" s="649">
        <v>43796</v>
      </c>
      <c r="AE21" s="649"/>
      <c r="AF21" s="649"/>
      <c r="AG21" s="649"/>
      <c r="AH21" s="649"/>
      <c r="AI21" s="649"/>
      <c r="AJ21" s="649"/>
      <c r="AK21" s="649"/>
      <c r="AL21" s="650">
        <v>0.4</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t="s">
        <v>236</v>
      </c>
      <c r="BH21" s="646"/>
      <c r="BI21" s="646"/>
      <c r="BJ21" s="646"/>
      <c r="BK21" s="646"/>
      <c r="BL21" s="646"/>
      <c r="BM21" s="646"/>
      <c r="BN21" s="647"/>
      <c r="BO21" s="648" t="s">
        <v>236</v>
      </c>
      <c r="BP21" s="648"/>
      <c r="BQ21" s="648"/>
      <c r="BR21" s="648"/>
      <c r="BS21" s="654" t="s">
        <v>236</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276</v>
      </c>
      <c r="C22" s="643"/>
      <c r="D22" s="643"/>
      <c r="E22" s="643"/>
      <c r="F22" s="643"/>
      <c r="G22" s="643"/>
      <c r="H22" s="643"/>
      <c r="I22" s="643"/>
      <c r="J22" s="643"/>
      <c r="K22" s="643"/>
      <c r="L22" s="643"/>
      <c r="M22" s="643"/>
      <c r="N22" s="643"/>
      <c r="O22" s="643"/>
      <c r="P22" s="643"/>
      <c r="Q22" s="644"/>
      <c r="R22" s="645">
        <v>7246809</v>
      </c>
      <c r="S22" s="646"/>
      <c r="T22" s="646"/>
      <c r="U22" s="646"/>
      <c r="V22" s="646"/>
      <c r="W22" s="646"/>
      <c r="X22" s="646"/>
      <c r="Y22" s="647"/>
      <c r="Z22" s="648">
        <v>33.299999999999997</v>
      </c>
      <c r="AA22" s="648"/>
      <c r="AB22" s="648"/>
      <c r="AC22" s="648"/>
      <c r="AD22" s="649">
        <v>6088288</v>
      </c>
      <c r="AE22" s="649"/>
      <c r="AF22" s="649"/>
      <c r="AG22" s="649"/>
      <c r="AH22" s="649"/>
      <c r="AI22" s="649"/>
      <c r="AJ22" s="649"/>
      <c r="AK22" s="649"/>
      <c r="AL22" s="650">
        <v>58.9</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129</v>
      </c>
      <c r="BH22" s="646"/>
      <c r="BI22" s="646"/>
      <c r="BJ22" s="646"/>
      <c r="BK22" s="646"/>
      <c r="BL22" s="646"/>
      <c r="BM22" s="646"/>
      <c r="BN22" s="647"/>
      <c r="BO22" s="648" t="s">
        <v>129</v>
      </c>
      <c r="BP22" s="648"/>
      <c r="BQ22" s="648"/>
      <c r="BR22" s="648"/>
      <c r="BS22" s="654" t="s">
        <v>236</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279</v>
      </c>
      <c r="C23" s="643"/>
      <c r="D23" s="643"/>
      <c r="E23" s="643"/>
      <c r="F23" s="643"/>
      <c r="G23" s="643"/>
      <c r="H23" s="643"/>
      <c r="I23" s="643"/>
      <c r="J23" s="643"/>
      <c r="K23" s="643"/>
      <c r="L23" s="643"/>
      <c r="M23" s="643"/>
      <c r="N23" s="643"/>
      <c r="O23" s="643"/>
      <c r="P23" s="643"/>
      <c r="Q23" s="644"/>
      <c r="R23" s="645">
        <v>6088288</v>
      </c>
      <c r="S23" s="646"/>
      <c r="T23" s="646"/>
      <c r="U23" s="646"/>
      <c r="V23" s="646"/>
      <c r="W23" s="646"/>
      <c r="X23" s="646"/>
      <c r="Y23" s="647"/>
      <c r="Z23" s="648">
        <v>28</v>
      </c>
      <c r="AA23" s="648"/>
      <c r="AB23" s="648"/>
      <c r="AC23" s="648"/>
      <c r="AD23" s="649">
        <v>6088288</v>
      </c>
      <c r="AE23" s="649"/>
      <c r="AF23" s="649"/>
      <c r="AG23" s="649"/>
      <c r="AH23" s="649"/>
      <c r="AI23" s="649"/>
      <c r="AJ23" s="649"/>
      <c r="AK23" s="649"/>
      <c r="AL23" s="650">
        <v>58.9</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v>123273</v>
      </c>
      <c r="BH23" s="646"/>
      <c r="BI23" s="646"/>
      <c r="BJ23" s="646"/>
      <c r="BK23" s="646"/>
      <c r="BL23" s="646"/>
      <c r="BM23" s="646"/>
      <c r="BN23" s="647"/>
      <c r="BO23" s="648">
        <v>3.6</v>
      </c>
      <c r="BP23" s="648"/>
      <c r="BQ23" s="648"/>
      <c r="BR23" s="648"/>
      <c r="BS23" s="654" t="s">
        <v>129</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x14ac:dyDescent="0.15">
      <c r="B24" s="642" t="s">
        <v>286</v>
      </c>
      <c r="C24" s="643"/>
      <c r="D24" s="643"/>
      <c r="E24" s="643"/>
      <c r="F24" s="643"/>
      <c r="G24" s="643"/>
      <c r="H24" s="643"/>
      <c r="I24" s="643"/>
      <c r="J24" s="643"/>
      <c r="K24" s="643"/>
      <c r="L24" s="643"/>
      <c r="M24" s="643"/>
      <c r="N24" s="643"/>
      <c r="O24" s="643"/>
      <c r="P24" s="643"/>
      <c r="Q24" s="644"/>
      <c r="R24" s="645">
        <v>1158521</v>
      </c>
      <c r="S24" s="646"/>
      <c r="T24" s="646"/>
      <c r="U24" s="646"/>
      <c r="V24" s="646"/>
      <c r="W24" s="646"/>
      <c r="X24" s="646"/>
      <c r="Y24" s="647"/>
      <c r="Z24" s="648">
        <v>5.3</v>
      </c>
      <c r="AA24" s="648"/>
      <c r="AB24" s="648"/>
      <c r="AC24" s="648"/>
      <c r="AD24" s="649" t="s">
        <v>129</v>
      </c>
      <c r="AE24" s="649"/>
      <c r="AF24" s="649"/>
      <c r="AG24" s="649"/>
      <c r="AH24" s="649"/>
      <c r="AI24" s="649"/>
      <c r="AJ24" s="649"/>
      <c r="AK24" s="649"/>
      <c r="AL24" s="650" t="s">
        <v>129</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174</v>
      </c>
      <c r="BH24" s="646"/>
      <c r="BI24" s="646"/>
      <c r="BJ24" s="646"/>
      <c r="BK24" s="646"/>
      <c r="BL24" s="646"/>
      <c r="BM24" s="646"/>
      <c r="BN24" s="647"/>
      <c r="BO24" s="648" t="s">
        <v>129</v>
      </c>
      <c r="BP24" s="648"/>
      <c r="BQ24" s="648"/>
      <c r="BR24" s="648"/>
      <c r="BS24" s="654" t="s">
        <v>236</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8481364</v>
      </c>
      <c r="CS24" s="635"/>
      <c r="CT24" s="635"/>
      <c r="CU24" s="635"/>
      <c r="CV24" s="635"/>
      <c r="CW24" s="635"/>
      <c r="CX24" s="635"/>
      <c r="CY24" s="636"/>
      <c r="CZ24" s="639">
        <v>39.4</v>
      </c>
      <c r="DA24" s="640"/>
      <c r="DB24" s="640"/>
      <c r="DC24" s="659"/>
      <c r="DD24" s="683">
        <v>6417808</v>
      </c>
      <c r="DE24" s="635"/>
      <c r="DF24" s="635"/>
      <c r="DG24" s="635"/>
      <c r="DH24" s="635"/>
      <c r="DI24" s="635"/>
      <c r="DJ24" s="635"/>
      <c r="DK24" s="636"/>
      <c r="DL24" s="683">
        <v>6186770</v>
      </c>
      <c r="DM24" s="635"/>
      <c r="DN24" s="635"/>
      <c r="DO24" s="635"/>
      <c r="DP24" s="635"/>
      <c r="DQ24" s="635"/>
      <c r="DR24" s="635"/>
      <c r="DS24" s="635"/>
      <c r="DT24" s="635"/>
      <c r="DU24" s="635"/>
      <c r="DV24" s="636"/>
      <c r="DW24" s="639">
        <v>57.7</v>
      </c>
      <c r="DX24" s="640"/>
      <c r="DY24" s="640"/>
      <c r="DZ24" s="640"/>
      <c r="EA24" s="640"/>
      <c r="EB24" s="640"/>
      <c r="EC24" s="641"/>
    </row>
    <row r="25" spans="2:133" ht="11.25" customHeight="1" x14ac:dyDescent="0.15">
      <c r="B25" s="642" t="s">
        <v>289</v>
      </c>
      <c r="C25" s="643"/>
      <c r="D25" s="643"/>
      <c r="E25" s="643"/>
      <c r="F25" s="643"/>
      <c r="G25" s="643"/>
      <c r="H25" s="643"/>
      <c r="I25" s="643"/>
      <c r="J25" s="643"/>
      <c r="K25" s="643"/>
      <c r="L25" s="643"/>
      <c r="M25" s="643"/>
      <c r="N25" s="643"/>
      <c r="O25" s="643"/>
      <c r="P25" s="643"/>
      <c r="Q25" s="644"/>
      <c r="R25" s="645" t="s">
        <v>129</v>
      </c>
      <c r="S25" s="646"/>
      <c r="T25" s="646"/>
      <c r="U25" s="646"/>
      <c r="V25" s="646"/>
      <c r="W25" s="646"/>
      <c r="X25" s="646"/>
      <c r="Y25" s="647"/>
      <c r="Z25" s="648" t="s">
        <v>129</v>
      </c>
      <c r="AA25" s="648"/>
      <c r="AB25" s="648"/>
      <c r="AC25" s="648"/>
      <c r="AD25" s="649" t="s">
        <v>129</v>
      </c>
      <c r="AE25" s="649"/>
      <c r="AF25" s="649"/>
      <c r="AG25" s="649"/>
      <c r="AH25" s="649"/>
      <c r="AI25" s="649"/>
      <c r="AJ25" s="649"/>
      <c r="AK25" s="649"/>
      <c r="AL25" s="650" t="s">
        <v>129</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129</v>
      </c>
      <c r="BH25" s="646"/>
      <c r="BI25" s="646"/>
      <c r="BJ25" s="646"/>
      <c r="BK25" s="646"/>
      <c r="BL25" s="646"/>
      <c r="BM25" s="646"/>
      <c r="BN25" s="647"/>
      <c r="BO25" s="648" t="s">
        <v>129</v>
      </c>
      <c r="BP25" s="648"/>
      <c r="BQ25" s="648"/>
      <c r="BR25" s="648"/>
      <c r="BS25" s="654" t="s">
        <v>129</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2619067</v>
      </c>
      <c r="CS25" s="679"/>
      <c r="CT25" s="679"/>
      <c r="CU25" s="679"/>
      <c r="CV25" s="679"/>
      <c r="CW25" s="679"/>
      <c r="CX25" s="679"/>
      <c r="CY25" s="680"/>
      <c r="CZ25" s="650">
        <v>12.2</v>
      </c>
      <c r="DA25" s="681"/>
      <c r="DB25" s="681"/>
      <c r="DC25" s="684"/>
      <c r="DD25" s="654">
        <v>2436993</v>
      </c>
      <c r="DE25" s="679"/>
      <c r="DF25" s="679"/>
      <c r="DG25" s="679"/>
      <c r="DH25" s="679"/>
      <c r="DI25" s="679"/>
      <c r="DJ25" s="679"/>
      <c r="DK25" s="680"/>
      <c r="DL25" s="654">
        <v>2205955</v>
      </c>
      <c r="DM25" s="679"/>
      <c r="DN25" s="679"/>
      <c r="DO25" s="679"/>
      <c r="DP25" s="679"/>
      <c r="DQ25" s="679"/>
      <c r="DR25" s="679"/>
      <c r="DS25" s="679"/>
      <c r="DT25" s="679"/>
      <c r="DU25" s="679"/>
      <c r="DV25" s="680"/>
      <c r="DW25" s="650">
        <v>20.6</v>
      </c>
      <c r="DX25" s="681"/>
      <c r="DY25" s="681"/>
      <c r="DZ25" s="681"/>
      <c r="EA25" s="681"/>
      <c r="EB25" s="681"/>
      <c r="EC25" s="682"/>
    </row>
    <row r="26" spans="2:133" ht="11.25" customHeight="1" x14ac:dyDescent="0.15">
      <c r="B26" s="642" t="s">
        <v>292</v>
      </c>
      <c r="C26" s="643"/>
      <c r="D26" s="643"/>
      <c r="E26" s="643"/>
      <c r="F26" s="643"/>
      <c r="G26" s="643"/>
      <c r="H26" s="643"/>
      <c r="I26" s="643"/>
      <c r="J26" s="643"/>
      <c r="K26" s="643"/>
      <c r="L26" s="643"/>
      <c r="M26" s="643"/>
      <c r="N26" s="643"/>
      <c r="O26" s="643"/>
      <c r="P26" s="643"/>
      <c r="Q26" s="644"/>
      <c r="R26" s="645">
        <v>11603626</v>
      </c>
      <c r="S26" s="646"/>
      <c r="T26" s="646"/>
      <c r="U26" s="646"/>
      <c r="V26" s="646"/>
      <c r="W26" s="646"/>
      <c r="X26" s="646"/>
      <c r="Y26" s="647"/>
      <c r="Z26" s="648">
        <v>53.4</v>
      </c>
      <c r="AA26" s="648"/>
      <c r="AB26" s="648"/>
      <c r="AC26" s="648"/>
      <c r="AD26" s="649">
        <v>10321832</v>
      </c>
      <c r="AE26" s="649"/>
      <c r="AF26" s="649"/>
      <c r="AG26" s="649"/>
      <c r="AH26" s="649"/>
      <c r="AI26" s="649"/>
      <c r="AJ26" s="649"/>
      <c r="AK26" s="649"/>
      <c r="AL26" s="650">
        <v>99.8</v>
      </c>
      <c r="AM26" s="651"/>
      <c r="AN26" s="651"/>
      <c r="AO26" s="652"/>
      <c r="AP26" s="664" t="s">
        <v>293</v>
      </c>
      <c r="AQ26" s="685"/>
      <c r="AR26" s="685"/>
      <c r="AS26" s="685"/>
      <c r="AT26" s="685"/>
      <c r="AU26" s="685"/>
      <c r="AV26" s="685"/>
      <c r="AW26" s="685"/>
      <c r="AX26" s="685"/>
      <c r="AY26" s="685"/>
      <c r="AZ26" s="685"/>
      <c r="BA26" s="685"/>
      <c r="BB26" s="685"/>
      <c r="BC26" s="685"/>
      <c r="BD26" s="685"/>
      <c r="BE26" s="685"/>
      <c r="BF26" s="666"/>
      <c r="BG26" s="645" t="s">
        <v>236</v>
      </c>
      <c r="BH26" s="646"/>
      <c r="BI26" s="646"/>
      <c r="BJ26" s="646"/>
      <c r="BK26" s="646"/>
      <c r="BL26" s="646"/>
      <c r="BM26" s="646"/>
      <c r="BN26" s="647"/>
      <c r="BO26" s="648" t="s">
        <v>236</v>
      </c>
      <c r="BP26" s="648"/>
      <c r="BQ26" s="648"/>
      <c r="BR26" s="648"/>
      <c r="BS26" s="654" t="s">
        <v>129</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1742791</v>
      </c>
      <c r="CS26" s="646"/>
      <c r="CT26" s="646"/>
      <c r="CU26" s="646"/>
      <c r="CV26" s="646"/>
      <c r="CW26" s="646"/>
      <c r="CX26" s="646"/>
      <c r="CY26" s="647"/>
      <c r="CZ26" s="650">
        <v>8.1</v>
      </c>
      <c r="DA26" s="681"/>
      <c r="DB26" s="681"/>
      <c r="DC26" s="684"/>
      <c r="DD26" s="654">
        <v>1606329</v>
      </c>
      <c r="DE26" s="646"/>
      <c r="DF26" s="646"/>
      <c r="DG26" s="646"/>
      <c r="DH26" s="646"/>
      <c r="DI26" s="646"/>
      <c r="DJ26" s="646"/>
      <c r="DK26" s="647"/>
      <c r="DL26" s="654" t="s">
        <v>236</v>
      </c>
      <c r="DM26" s="646"/>
      <c r="DN26" s="646"/>
      <c r="DO26" s="646"/>
      <c r="DP26" s="646"/>
      <c r="DQ26" s="646"/>
      <c r="DR26" s="646"/>
      <c r="DS26" s="646"/>
      <c r="DT26" s="646"/>
      <c r="DU26" s="646"/>
      <c r="DV26" s="647"/>
      <c r="DW26" s="650" t="s">
        <v>129</v>
      </c>
      <c r="DX26" s="681"/>
      <c r="DY26" s="681"/>
      <c r="DZ26" s="681"/>
      <c r="EA26" s="681"/>
      <c r="EB26" s="681"/>
      <c r="EC26" s="682"/>
    </row>
    <row r="27" spans="2:133" ht="11.25" customHeight="1" x14ac:dyDescent="0.15">
      <c r="B27" s="642" t="s">
        <v>295</v>
      </c>
      <c r="C27" s="643"/>
      <c r="D27" s="643"/>
      <c r="E27" s="643"/>
      <c r="F27" s="643"/>
      <c r="G27" s="643"/>
      <c r="H27" s="643"/>
      <c r="I27" s="643"/>
      <c r="J27" s="643"/>
      <c r="K27" s="643"/>
      <c r="L27" s="643"/>
      <c r="M27" s="643"/>
      <c r="N27" s="643"/>
      <c r="O27" s="643"/>
      <c r="P27" s="643"/>
      <c r="Q27" s="644"/>
      <c r="R27" s="645">
        <v>3595</v>
      </c>
      <c r="S27" s="646"/>
      <c r="T27" s="646"/>
      <c r="U27" s="646"/>
      <c r="V27" s="646"/>
      <c r="W27" s="646"/>
      <c r="X27" s="646"/>
      <c r="Y27" s="647"/>
      <c r="Z27" s="648">
        <v>0</v>
      </c>
      <c r="AA27" s="648"/>
      <c r="AB27" s="648"/>
      <c r="AC27" s="648"/>
      <c r="AD27" s="649">
        <v>3595</v>
      </c>
      <c r="AE27" s="649"/>
      <c r="AF27" s="649"/>
      <c r="AG27" s="649"/>
      <c r="AH27" s="649"/>
      <c r="AI27" s="649"/>
      <c r="AJ27" s="649"/>
      <c r="AK27" s="649"/>
      <c r="AL27" s="650">
        <v>0</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3440060</v>
      </c>
      <c r="BH27" s="646"/>
      <c r="BI27" s="646"/>
      <c r="BJ27" s="646"/>
      <c r="BK27" s="646"/>
      <c r="BL27" s="646"/>
      <c r="BM27" s="646"/>
      <c r="BN27" s="647"/>
      <c r="BO27" s="648">
        <v>100</v>
      </c>
      <c r="BP27" s="648"/>
      <c r="BQ27" s="648"/>
      <c r="BR27" s="648"/>
      <c r="BS27" s="654">
        <v>32249</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2843950</v>
      </c>
      <c r="CS27" s="679"/>
      <c r="CT27" s="679"/>
      <c r="CU27" s="679"/>
      <c r="CV27" s="679"/>
      <c r="CW27" s="679"/>
      <c r="CX27" s="679"/>
      <c r="CY27" s="680"/>
      <c r="CZ27" s="650">
        <v>13.2</v>
      </c>
      <c r="DA27" s="681"/>
      <c r="DB27" s="681"/>
      <c r="DC27" s="684"/>
      <c r="DD27" s="654">
        <v>1029637</v>
      </c>
      <c r="DE27" s="679"/>
      <c r="DF27" s="679"/>
      <c r="DG27" s="679"/>
      <c r="DH27" s="679"/>
      <c r="DI27" s="679"/>
      <c r="DJ27" s="679"/>
      <c r="DK27" s="680"/>
      <c r="DL27" s="654">
        <v>1029637</v>
      </c>
      <c r="DM27" s="679"/>
      <c r="DN27" s="679"/>
      <c r="DO27" s="679"/>
      <c r="DP27" s="679"/>
      <c r="DQ27" s="679"/>
      <c r="DR27" s="679"/>
      <c r="DS27" s="679"/>
      <c r="DT27" s="679"/>
      <c r="DU27" s="679"/>
      <c r="DV27" s="680"/>
      <c r="DW27" s="650">
        <v>9.6</v>
      </c>
      <c r="DX27" s="681"/>
      <c r="DY27" s="681"/>
      <c r="DZ27" s="681"/>
      <c r="EA27" s="681"/>
      <c r="EB27" s="681"/>
      <c r="EC27" s="682"/>
    </row>
    <row r="28" spans="2:133" ht="11.25" customHeight="1" x14ac:dyDescent="0.15">
      <c r="B28" s="642" t="s">
        <v>298</v>
      </c>
      <c r="C28" s="643"/>
      <c r="D28" s="643"/>
      <c r="E28" s="643"/>
      <c r="F28" s="643"/>
      <c r="G28" s="643"/>
      <c r="H28" s="643"/>
      <c r="I28" s="643"/>
      <c r="J28" s="643"/>
      <c r="K28" s="643"/>
      <c r="L28" s="643"/>
      <c r="M28" s="643"/>
      <c r="N28" s="643"/>
      <c r="O28" s="643"/>
      <c r="P28" s="643"/>
      <c r="Q28" s="644"/>
      <c r="R28" s="645">
        <v>371759</v>
      </c>
      <c r="S28" s="646"/>
      <c r="T28" s="646"/>
      <c r="U28" s="646"/>
      <c r="V28" s="646"/>
      <c r="W28" s="646"/>
      <c r="X28" s="646"/>
      <c r="Y28" s="647"/>
      <c r="Z28" s="648">
        <v>1.7</v>
      </c>
      <c r="AA28" s="648"/>
      <c r="AB28" s="648"/>
      <c r="AC28" s="648"/>
      <c r="AD28" s="649" t="s">
        <v>129</v>
      </c>
      <c r="AE28" s="649"/>
      <c r="AF28" s="649"/>
      <c r="AG28" s="649"/>
      <c r="AH28" s="649"/>
      <c r="AI28" s="649"/>
      <c r="AJ28" s="649"/>
      <c r="AK28" s="649"/>
      <c r="AL28" s="650" t="s">
        <v>236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3018347</v>
      </c>
      <c r="CS28" s="646"/>
      <c r="CT28" s="646"/>
      <c r="CU28" s="646"/>
      <c r="CV28" s="646"/>
      <c r="CW28" s="646"/>
      <c r="CX28" s="646"/>
      <c r="CY28" s="647"/>
      <c r="CZ28" s="650">
        <v>14</v>
      </c>
      <c r="DA28" s="681"/>
      <c r="DB28" s="681"/>
      <c r="DC28" s="684"/>
      <c r="DD28" s="654">
        <v>2951178</v>
      </c>
      <c r="DE28" s="646"/>
      <c r="DF28" s="646"/>
      <c r="DG28" s="646"/>
      <c r="DH28" s="646"/>
      <c r="DI28" s="646"/>
      <c r="DJ28" s="646"/>
      <c r="DK28" s="647"/>
      <c r="DL28" s="654">
        <v>2951178</v>
      </c>
      <c r="DM28" s="646"/>
      <c r="DN28" s="646"/>
      <c r="DO28" s="646"/>
      <c r="DP28" s="646"/>
      <c r="DQ28" s="646"/>
      <c r="DR28" s="646"/>
      <c r="DS28" s="646"/>
      <c r="DT28" s="646"/>
      <c r="DU28" s="646"/>
      <c r="DV28" s="647"/>
      <c r="DW28" s="650">
        <v>27.5</v>
      </c>
      <c r="DX28" s="681"/>
      <c r="DY28" s="681"/>
      <c r="DZ28" s="681"/>
      <c r="EA28" s="681"/>
      <c r="EB28" s="681"/>
      <c r="EC28" s="682"/>
    </row>
    <row r="29" spans="2:133" ht="11.25" customHeight="1" x14ac:dyDescent="0.15">
      <c r="B29" s="642" t="s">
        <v>300</v>
      </c>
      <c r="C29" s="643"/>
      <c r="D29" s="643"/>
      <c r="E29" s="643"/>
      <c r="F29" s="643"/>
      <c r="G29" s="643"/>
      <c r="H29" s="643"/>
      <c r="I29" s="643"/>
      <c r="J29" s="643"/>
      <c r="K29" s="643"/>
      <c r="L29" s="643"/>
      <c r="M29" s="643"/>
      <c r="N29" s="643"/>
      <c r="O29" s="643"/>
      <c r="P29" s="643"/>
      <c r="Q29" s="644"/>
      <c r="R29" s="645">
        <v>221441</v>
      </c>
      <c r="S29" s="646"/>
      <c r="T29" s="646"/>
      <c r="U29" s="646"/>
      <c r="V29" s="646"/>
      <c r="W29" s="646"/>
      <c r="X29" s="646"/>
      <c r="Y29" s="647"/>
      <c r="Z29" s="648">
        <v>1</v>
      </c>
      <c r="AA29" s="648"/>
      <c r="AB29" s="648"/>
      <c r="AC29" s="648"/>
      <c r="AD29" s="649">
        <v>7726</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301</v>
      </c>
      <c r="CE29" s="692"/>
      <c r="CF29" s="660" t="s">
        <v>302</v>
      </c>
      <c r="CG29" s="661"/>
      <c r="CH29" s="661"/>
      <c r="CI29" s="661"/>
      <c r="CJ29" s="661"/>
      <c r="CK29" s="661"/>
      <c r="CL29" s="661"/>
      <c r="CM29" s="661"/>
      <c r="CN29" s="661"/>
      <c r="CO29" s="661"/>
      <c r="CP29" s="661"/>
      <c r="CQ29" s="662"/>
      <c r="CR29" s="645">
        <v>3018143</v>
      </c>
      <c r="CS29" s="679"/>
      <c r="CT29" s="679"/>
      <c r="CU29" s="679"/>
      <c r="CV29" s="679"/>
      <c r="CW29" s="679"/>
      <c r="CX29" s="679"/>
      <c r="CY29" s="680"/>
      <c r="CZ29" s="650">
        <v>14</v>
      </c>
      <c r="DA29" s="681"/>
      <c r="DB29" s="681"/>
      <c r="DC29" s="684"/>
      <c r="DD29" s="654">
        <v>2950974</v>
      </c>
      <c r="DE29" s="679"/>
      <c r="DF29" s="679"/>
      <c r="DG29" s="679"/>
      <c r="DH29" s="679"/>
      <c r="DI29" s="679"/>
      <c r="DJ29" s="679"/>
      <c r="DK29" s="680"/>
      <c r="DL29" s="654">
        <v>2950974</v>
      </c>
      <c r="DM29" s="679"/>
      <c r="DN29" s="679"/>
      <c r="DO29" s="679"/>
      <c r="DP29" s="679"/>
      <c r="DQ29" s="679"/>
      <c r="DR29" s="679"/>
      <c r="DS29" s="679"/>
      <c r="DT29" s="679"/>
      <c r="DU29" s="679"/>
      <c r="DV29" s="680"/>
      <c r="DW29" s="650">
        <v>27.5</v>
      </c>
      <c r="DX29" s="681"/>
      <c r="DY29" s="681"/>
      <c r="DZ29" s="681"/>
      <c r="EA29" s="681"/>
      <c r="EB29" s="681"/>
      <c r="EC29" s="682"/>
    </row>
    <row r="30" spans="2:133" ht="11.25" customHeight="1" x14ac:dyDescent="0.15">
      <c r="B30" s="642" t="s">
        <v>303</v>
      </c>
      <c r="C30" s="643"/>
      <c r="D30" s="643"/>
      <c r="E30" s="643"/>
      <c r="F30" s="643"/>
      <c r="G30" s="643"/>
      <c r="H30" s="643"/>
      <c r="I30" s="643"/>
      <c r="J30" s="643"/>
      <c r="K30" s="643"/>
      <c r="L30" s="643"/>
      <c r="M30" s="643"/>
      <c r="N30" s="643"/>
      <c r="O30" s="643"/>
      <c r="P30" s="643"/>
      <c r="Q30" s="644"/>
      <c r="R30" s="645">
        <v>104461</v>
      </c>
      <c r="S30" s="646"/>
      <c r="T30" s="646"/>
      <c r="U30" s="646"/>
      <c r="V30" s="646"/>
      <c r="W30" s="646"/>
      <c r="X30" s="646"/>
      <c r="Y30" s="647"/>
      <c r="Z30" s="648">
        <v>0.5</v>
      </c>
      <c r="AA30" s="648"/>
      <c r="AB30" s="648"/>
      <c r="AC30" s="648"/>
      <c r="AD30" s="649" t="s">
        <v>236</v>
      </c>
      <c r="AE30" s="649"/>
      <c r="AF30" s="649"/>
      <c r="AG30" s="649"/>
      <c r="AH30" s="649"/>
      <c r="AI30" s="649"/>
      <c r="AJ30" s="649"/>
      <c r="AK30" s="649"/>
      <c r="AL30" s="650" t="s">
        <v>129</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304</v>
      </c>
      <c r="BH30" s="689"/>
      <c r="BI30" s="689"/>
      <c r="BJ30" s="689"/>
      <c r="BK30" s="689"/>
      <c r="BL30" s="689"/>
      <c r="BM30" s="689"/>
      <c r="BN30" s="689"/>
      <c r="BO30" s="689"/>
      <c r="BP30" s="689"/>
      <c r="BQ30" s="690"/>
      <c r="BR30" s="624" t="s">
        <v>305</v>
      </c>
      <c r="BS30" s="689"/>
      <c r="BT30" s="689"/>
      <c r="BU30" s="689"/>
      <c r="BV30" s="689"/>
      <c r="BW30" s="689"/>
      <c r="BX30" s="689"/>
      <c r="BY30" s="689"/>
      <c r="BZ30" s="689"/>
      <c r="CA30" s="689"/>
      <c r="CB30" s="690"/>
      <c r="CD30" s="693"/>
      <c r="CE30" s="694"/>
      <c r="CF30" s="660" t="s">
        <v>306</v>
      </c>
      <c r="CG30" s="661"/>
      <c r="CH30" s="661"/>
      <c r="CI30" s="661"/>
      <c r="CJ30" s="661"/>
      <c r="CK30" s="661"/>
      <c r="CL30" s="661"/>
      <c r="CM30" s="661"/>
      <c r="CN30" s="661"/>
      <c r="CO30" s="661"/>
      <c r="CP30" s="661"/>
      <c r="CQ30" s="662"/>
      <c r="CR30" s="645">
        <v>2894592</v>
      </c>
      <c r="CS30" s="646"/>
      <c r="CT30" s="646"/>
      <c r="CU30" s="646"/>
      <c r="CV30" s="646"/>
      <c r="CW30" s="646"/>
      <c r="CX30" s="646"/>
      <c r="CY30" s="647"/>
      <c r="CZ30" s="650">
        <v>13.4</v>
      </c>
      <c r="DA30" s="681"/>
      <c r="DB30" s="681"/>
      <c r="DC30" s="684"/>
      <c r="DD30" s="654">
        <v>2828757</v>
      </c>
      <c r="DE30" s="646"/>
      <c r="DF30" s="646"/>
      <c r="DG30" s="646"/>
      <c r="DH30" s="646"/>
      <c r="DI30" s="646"/>
      <c r="DJ30" s="646"/>
      <c r="DK30" s="647"/>
      <c r="DL30" s="654">
        <v>2828757</v>
      </c>
      <c r="DM30" s="646"/>
      <c r="DN30" s="646"/>
      <c r="DO30" s="646"/>
      <c r="DP30" s="646"/>
      <c r="DQ30" s="646"/>
      <c r="DR30" s="646"/>
      <c r="DS30" s="646"/>
      <c r="DT30" s="646"/>
      <c r="DU30" s="646"/>
      <c r="DV30" s="647"/>
      <c r="DW30" s="650">
        <v>26.4</v>
      </c>
      <c r="DX30" s="681"/>
      <c r="DY30" s="681"/>
      <c r="DZ30" s="681"/>
      <c r="EA30" s="681"/>
      <c r="EB30" s="681"/>
      <c r="EC30" s="682"/>
    </row>
    <row r="31" spans="2:133" ht="11.25" customHeight="1" x14ac:dyDescent="0.15">
      <c r="B31" s="642" t="s">
        <v>307</v>
      </c>
      <c r="C31" s="643"/>
      <c r="D31" s="643"/>
      <c r="E31" s="643"/>
      <c r="F31" s="643"/>
      <c r="G31" s="643"/>
      <c r="H31" s="643"/>
      <c r="I31" s="643"/>
      <c r="J31" s="643"/>
      <c r="K31" s="643"/>
      <c r="L31" s="643"/>
      <c r="M31" s="643"/>
      <c r="N31" s="643"/>
      <c r="O31" s="643"/>
      <c r="P31" s="643"/>
      <c r="Q31" s="644"/>
      <c r="R31" s="645">
        <v>2150991</v>
      </c>
      <c r="S31" s="646"/>
      <c r="T31" s="646"/>
      <c r="U31" s="646"/>
      <c r="V31" s="646"/>
      <c r="W31" s="646"/>
      <c r="X31" s="646"/>
      <c r="Y31" s="647"/>
      <c r="Z31" s="648">
        <v>9.9</v>
      </c>
      <c r="AA31" s="648"/>
      <c r="AB31" s="648"/>
      <c r="AC31" s="648"/>
      <c r="AD31" s="649" t="s">
        <v>236</v>
      </c>
      <c r="AE31" s="649"/>
      <c r="AF31" s="649"/>
      <c r="AG31" s="649"/>
      <c r="AH31" s="649"/>
      <c r="AI31" s="649"/>
      <c r="AJ31" s="649"/>
      <c r="AK31" s="649"/>
      <c r="AL31" s="650" t="s">
        <v>129</v>
      </c>
      <c r="AM31" s="651"/>
      <c r="AN31" s="651"/>
      <c r="AO31" s="652"/>
      <c r="AP31" s="702" t="s">
        <v>308</v>
      </c>
      <c r="AQ31" s="703"/>
      <c r="AR31" s="703"/>
      <c r="AS31" s="703"/>
      <c r="AT31" s="708" t="s">
        <v>309</v>
      </c>
      <c r="AU31" s="231"/>
      <c r="AV31" s="231"/>
      <c r="AW31" s="231"/>
      <c r="AX31" s="631" t="s">
        <v>186</v>
      </c>
      <c r="AY31" s="632"/>
      <c r="AZ31" s="632"/>
      <c r="BA31" s="632"/>
      <c r="BB31" s="632"/>
      <c r="BC31" s="632"/>
      <c r="BD31" s="632"/>
      <c r="BE31" s="632"/>
      <c r="BF31" s="633"/>
      <c r="BG31" s="701">
        <v>99.7</v>
      </c>
      <c r="BH31" s="697"/>
      <c r="BI31" s="697"/>
      <c r="BJ31" s="697"/>
      <c r="BK31" s="697"/>
      <c r="BL31" s="697"/>
      <c r="BM31" s="640">
        <v>98.5</v>
      </c>
      <c r="BN31" s="697"/>
      <c r="BO31" s="697"/>
      <c r="BP31" s="697"/>
      <c r="BQ31" s="698"/>
      <c r="BR31" s="701">
        <v>99.6</v>
      </c>
      <c r="BS31" s="697"/>
      <c r="BT31" s="697"/>
      <c r="BU31" s="697"/>
      <c r="BV31" s="697"/>
      <c r="BW31" s="697"/>
      <c r="BX31" s="640">
        <v>98.5</v>
      </c>
      <c r="BY31" s="697"/>
      <c r="BZ31" s="697"/>
      <c r="CA31" s="697"/>
      <c r="CB31" s="698"/>
      <c r="CD31" s="693"/>
      <c r="CE31" s="694"/>
      <c r="CF31" s="660" t="s">
        <v>310</v>
      </c>
      <c r="CG31" s="661"/>
      <c r="CH31" s="661"/>
      <c r="CI31" s="661"/>
      <c r="CJ31" s="661"/>
      <c r="CK31" s="661"/>
      <c r="CL31" s="661"/>
      <c r="CM31" s="661"/>
      <c r="CN31" s="661"/>
      <c r="CO31" s="661"/>
      <c r="CP31" s="661"/>
      <c r="CQ31" s="662"/>
      <c r="CR31" s="645">
        <v>123551</v>
      </c>
      <c r="CS31" s="679"/>
      <c r="CT31" s="679"/>
      <c r="CU31" s="679"/>
      <c r="CV31" s="679"/>
      <c r="CW31" s="679"/>
      <c r="CX31" s="679"/>
      <c r="CY31" s="680"/>
      <c r="CZ31" s="650">
        <v>0.6</v>
      </c>
      <c r="DA31" s="681"/>
      <c r="DB31" s="681"/>
      <c r="DC31" s="684"/>
      <c r="DD31" s="654">
        <v>122217</v>
      </c>
      <c r="DE31" s="679"/>
      <c r="DF31" s="679"/>
      <c r="DG31" s="679"/>
      <c r="DH31" s="679"/>
      <c r="DI31" s="679"/>
      <c r="DJ31" s="679"/>
      <c r="DK31" s="680"/>
      <c r="DL31" s="654">
        <v>122217</v>
      </c>
      <c r="DM31" s="679"/>
      <c r="DN31" s="679"/>
      <c r="DO31" s="679"/>
      <c r="DP31" s="679"/>
      <c r="DQ31" s="679"/>
      <c r="DR31" s="679"/>
      <c r="DS31" s="679"/>
      <c r="DT31" s="679"/>
      <c r="DU31" s="679"/>
      <c r="DV31" s="680"/>
      <c r="DW31" s="650">
        <v>1.1000000000000001</v>
      </c>
      <c r="DX31" s="681"/>
      <c r="DY31" s="681"/>
      <c r="DZ31" s="681"/>
      <c r="EA31" s="681"/>
      <c r="EB31" s="681"/>
      <c r="EC31" s="682"/>
    </row>
    <row r="32" spans="2:133" ht="11.25" customHeight="1" x14ac:dyDescent="0.15">
      <c r="B32" s="712" t="s">
        <v>311</v>
      </c>
      <c r="C32" s="713"/>
      <c r="D32" s="713"/>
      <c r="E32" s="713"/>
      <c r="F32" s="713"/>
      <c r="G32" s="713"/>
      <c r="H32" s="713"/>
      <c r="I32" s="713"/>
      <c r="J32" s="713"/>
      <c r="K32" s="713"/>
      <c r="L32" s="713"/>
      <c r="M32" s="713"/>
      <c r="N32" s="713"/>
      <c r="O32" s="713"/>
      <c r="P32" s="713"/>
      <c r="Q32" s="714"/>
      <c r="R32" s="645" t="s">
        <v>236</v>
      </c>
      <c r="S32" s="646"/>
      <c r="T32" s="646"/>
      <c r="U32" s="646"/>
      <c r="V32" s="646"/>
      <c r="W32" s="646"/>
      <c r="X32" s="646"/>
      <c r="Y32" s="647"/>
      <c r="Z32" s="648" t="s">
        <v>129</v>
      </c>
      <c r="AA32" s="648"/>
      <c r="AB32" s="648"/>
      <c r="AC32" s="648"/>
      <c r="AD32" s="649" t="s">
        <v>129</v>
      </c>
      <c r="AE32" s="649"/>
      <c r="AF32" s="649"/>
      <c r="AG32" s="649"/>
      <c r="AH32" s="649"/>
      <c r="AI32" s="649"/>
      <c r="AJ32" s="649"/>
      <c r="AK32" s="649"/>
      <c r="AL32" s="650" t="s">
        <v>129</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1">
        <v>99.8</v>
      </c>
      <c r="BH32" s="679"/>
      <c r="BI32" s="679"/>
      <c r="BJ32" s="679"/>
      <c r="BK32" s="679"/>
      <c r="BL32" s="679"/>
      <c r="BM32" s="651">
        <v>98.9</v>
      </c>
      <c r="BN32" s="699"/>
      <c r="BO32" s="699"/>
      <c r="BP32" s="699"/>
      <c r="BQ32" s="700"/>
      <c r="BR32" s="711">
        <v>99.5</v>
      </c>
      <c r="BS32" s="679"/>
      <c r="BT32" s="679"/>
      <c r="BU32" s="679"/>
      <c r="BV32" s="679"/>
      <c r="BW32" s="679"/>
      <c r="BX32" s="651">
        <v>99.3</v>
      </c>
      <c r="BY32" s="699"/>
      <c r="BZ32" s="699"/>
      <c r="CA32" s="699"/>
      <c r="CB32" s="700"/>
      <c r="CD32" s="695"/>
      <c r="CE32" s="696"/>
      <c r="CF32" s="660" t="s">
        <v>314</v>
      </c>
      <c r="CG32" s="661"/>
      <c r="CH32" s="661"/>
      <c r="CI32" s="661"/>
      <c r="CJ32" s="661"/>
      <c r="CK32" s="661"/>
      <c r="CL32" s="661"/>
      <c r="CM32" s="661"/>
      <c r="CN32" s="661"/>
      <c r="CO32" s="661"/>
      <c r="CP32" s="661"/>
      <c r="CQ32" s="662"/>
      <c r="CR32" s="645">
        <v>204</v>
      </c>
      <c r="CS32" s="646"/>
      <c r="CT32" s="646"/>
      <c r="CU32" s="646"/>
      <c r="CV32" s="646"/>
      <c r="CW32" s="646"/>
      <c r="CX32" s="646"/>
      <c r="CY32" s="647"/>
      <c r="CZ32" s="650">
        <v>0</v>
      </c>
      <c r="DA32" s="681"/>
      <c r="DB32" s="681"/>
      <c r="DC32" s="684"/>
      <c r="DD32" s="654">
        <v>204</v>
      </c>
      <c r="DE32" s="646"/>
      <c r="DF32" s="646"/>
      <c r="DG32" s="646"/>
      <c r="DH32" s="646"/>
      <c r="DI32" s="646"/>
      <c r="DJ32" s="646"/>
      <c r="DK32" s="647"/>
      <c r="DL32" s="654">
        <v>204</v>
      </c>
      <c r="DM32" s="646"/>
      <c r="DN32" s="646"/>
      <c r="DO32" s="646"/>
      <c r="DP32" s="646"/>
      <c r="DQ32" s="646"/>
      <c r="DR32" s="646"/>
      <c r="DS32" s="646"/>
      <c r="DT32" s="646"/>
      <c r="DU32" s="646"/>
      <c r="DV32" s="647"/>
      <c r="DW32" s="650">
        <v>0</v>
      </c>
      <c r="DX32" s="681"/>
      <c r="DY32" s="681"/>
      <c r="DZ32" s="681"/>
      <c r="EA32" s="681"/>
      <c r="EB32" s="681"/>
      <c r="EC32" s="682"/>
    </row>
    <row r="33" spans="2:133" ht="11.25" customHeight="1" x14ac:dyDescent="0.15">
      <c r="B33" s="642" t="s">
        <v>315</v>
      </c>
      <c r="C33" s="643"/>
      <c r="D33" s="643"/>
      <c r="E33" s="643"/>
      <c r="F33" s="643"/>
      <c r="G33" s="643"/>
      <c r="H33" s="643"/>
      <c r="I33" s="643"/>
      <c r="J33" s="643"/>
      <c r="K33" s="643"/>
      <c r="L33" s="643"/>
      <c r="M33" s="643"/>
      <c r="N33" s="643"/>
      <c r="O33" s="643"/>
      <c r="P33" s="643"/>
      <c r="Q33" s="644"/>
      <c r="R33" s="645">
        <v>1648213</v>
      </c>
      <c r="S33" s="646"/>
      <c r="T33" s="646"/>
      <c r="U33" s="646"/>
      <c r="V33" s="646"/>
      <c r="W33" s="646"/>
      <c r="X33" s="646"/>
      <c r="Y33" s="647"/>
      <c r="Z33" s="648">
        <v>7.6</v>
      </c>
      <c r="AA33" s="648"/>
      <c r="AB33" s="648"/>
      <c r="AC33" s="648"/>
      <c r="AD33" s="649" t="s">
        <v>129</v>
      </c>
      <c r="AE33" s="649"/>
      <c r="AF33" s="649"/>
      <c r="AG33" s="649"/>
      <c r="AH33" s="649"/>
      <c r="AI33" s="649"/>
      <c r="AJ33" s="649"/>
      <c r="AK33" s="649"/>
      <c r="AL33" s="650" t="s">
        <v>129</v>
      </c>
      <c r="AM33" s="651"/>
      <c r="AN33" s="651"/>
      <c r="AO33" s="652"/>
      <c r="AP33" s="706"/>
      <c r="AQ33" s="707"/>
      <c r="AR33" s="707"/>
      <c r="AS33" s="707"/>
      <c r="AT33" s="710"/>
      <c r="AU33" s="232"/>
      <c r="AV33" s="232"/>
      <c r="AW33" s="232"/>
      <c r="AX33" s="686" t="s">
        <v>316</v>
      </c>
      <c r="AY33" s="687"/>
      <c r="AZ33" s="687"/>
      <c r="BA33" s="687"/>
      <c r="BB33" s="687"/>
      <c r="BC33" s="687"/>
      <c r="BD33" s="687"/>
      <c r="BE33" s="687"/>
      <c r="BF33" s="688"/>
      <c r="BG33" s="715">
        <v>99.7</v>
      </c>
      <c r="BH33" s="716"/>
      <c r="BI33" s="716"/>
      <c r="BJ33" s="716"/>
      <c r="BK33" s="716"/>
      <c r="BL33" s="716"/>
      <c r="BM33" s="717">
        <v>98.1</v>
      </c>
      <c r="BN33" s="716"/>
      <c r="BO33" s="716"/>
      <c r="BP33" s="716"/>
      <c r="BQ33" s="718"/>
      <c r="BR33" s="715">
        <v>99.6</v>
      </c>
      <c r="BS33" s="716"/>
      <c r="BT33" s="716"/>
      <c r="BU33" s="716"/>
      <c r="BV33" s="716"/>
      <c r="BW33" s="716"/>
      <c r="BX33" s="717">
        <v>97.8</v>
      </c>
      <c r="BY33" s="716"/>
      <c r="BZ33" s="716"/>
      <c r="CA33" s="716"/>
      <c r="CB33" s="718"/>
      <c r="CD33" s="660" t="s">
        <v>317</v>
      </c>
      <c r="CE33" s="661"/>
      <c r="CF33" s="661"/>
      <c r="CG33" s="661"/>
      <c r="CH33" s="661"/>
      <c r="CI33" s="661"/>
      <c r="CJ33" s="661"/>
      <c r="CK33" s="661"/>
      <c r="CL33" s="661"/>
      <c r="CM33" s="661"/>
      <c r="CN33" s="661"/>
      <c r="CO33" s="661"/>
      <c r="CP33" s="661"/>
      <c r="CQ33" s="662"/>
      <c r="CR33" s="645">
        <v>7828568</v>
      </c>
      <c r="CS33" s="679"/>
      <c r="CT33" s="679"/>
      <c r="CU33" s="679"/>
      <c r="CV33" s="679"/>
      <c r="CW33" s="679"/>
      <c r="CX33" s="679"/>
      <c r="CY33" s="680"/>
      <c r="CZ33" s="650">
        <v>36.4</v>
      </c>
      <c r="DA33" s="681"/>
      <c r="DB33" s="681"/>
      <c r="DC33" s="684"/>
      <c r="DD33" s="654">
        <v>5813608</v>
      </c>
      <c r="DE33" s="679"/>
      <c r="DF33" s="679"/>
      <c r="DG33" s="679"/>
      <c r="DH33" s="679"/>
      <c r="DI33" s="679"/>
      <c r="DJ33" s="679"/>
      <c r="DK33" s="680"/>
      <c r="DL33" s="654">
        <v>4486484</v>
      </c>
      <c r="DM33" s="679"/>
      <c r="DN33" s="679"/>
      <c r="DO33" s="679"/>
      <c r="DP33" s="679"/>
      <c r="DQ33" s="679"/>
      <c r="DR33" s="679"/>
      <c r="DS33" s="679"/>
      <c r="DT33" s="679"/>
      <c r="DU33" s="679"/>
      <c r="DV33" s="680"/>
      <c r="DW33" s="650">
        <v>41.8</v>
      </c>
      <c r="DX33" s="681"/>
      <c r="DY33" s="681"/>
      <c r="DZ33" s="681"/>
      <c r="EA33" s="681"/>
      <c r="EB33" s="681"/>
      <c r="EC33" s="682"/>
    </row>
    <row r="34" spans="2:133" ht="11.25" customHeight="1" x14ac:dyDescent="0.15">
      <c r="B34" s="642" t="s">
        <v>318</v>
      </c>
      <c r="C34" s="643"/>
      <c r="D34" s="643"/>
      <c r="E34" s="643"/>
      <c r="F34" s="643"/>
      <c r="G34" s="643"/>
      <c r="H34" s="643"/>
      <c r="I34" s="643"/>
      <c r="J34" s="643"/>
      <c r="K34" s="643"/>
      <c r="L34" s="643"/>
      <c r="M34" s="643"/>
      <c r="N34" s="643"/>
      <c r="O34" s="643"/>
      <c r="P34" s="643"/>
      <c r="Q34" s="644"/>
      <c r="R34" s="645">
        <v>7847</v>
      </c>
      <c r="S34" s="646"/>
      <c r="T34" s="646"/>
      <c r="U34" s="646"/>
      <c r="V34" s="646"/>
      <c r="W34" s="646"/>
      <c r="X34" s="646"/>
      <c r="Y34" s="647"/>
      <c r="Z34" s="648">
        <v>0</v>
      </c>
      <c r="AA34" s="648"/>
      <c r="AB34" s="648"/>
      <c r="AC34" s="648"/>
      <c r="AD34" s="649">
        <v>5004</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2687819</v>
      </c>
      <c r="CS34" s="646"/>
      <c r="CT34" s="646"/>
      <c r="CU34" s="646"/>
      <c r="CV34" s="646"/>
      <c r="CW34" s="646"/>
      <c r="CX34" s="646"/>
      <c r="CY34" s="647"/>
      <c r="CZ34" s="650">
        <v>12.5</v>
      </c>
      <c r="DA34" s="681"/>
      <c r="DB34" s="681"/>
      <c r="DC34" s="684"/>
      <c r="DD34" s="654">
        <v>2001842</v>
      </c>
      <c r="DE34" s="646"/>
      <c r="DF34" s="646"/>
      <c r="DG34" s="646"/>
      <c r="DH34" s="646"/>
      <c r="DI34" s="646"/>
      <c r="DJ34" s="646"/>
      <c r="DK34" s="647"/>
      <c r="DL34" s="654">
        <v>1573718</v>
      </c>
      <c r="DM34" s="646"/>
      <c r="DN34" s="646"/>
      <c r="DO34" s="646"/>
      <c r="DP34" s="646"/>
      <c r="DQ34" s="646"/>
      <c r="DR34" s="646"/>
      <c r="DS34" s="646"/>
      <c r="DT34" s="646"/>
      <c r="DU34" s="646"/>
      <c r="DV34" s="647"/>
      <c r="DW34" s="650">
        <v>14.7</v>
      </c>
      <c r="DX34" s="681"/>
      <c r="DY34" s="681"/>
      <c r="DZ34" s="681"/>
      <c r="EA34" s="681"/>
      <c r="EB34" s="681"/>
      <c r="EC34" s="682"/>
    </row>
    <row r="35" spans="2:133" ht="11.25" customHeight="1" x14ac:dyDescent="0.15">
      <c r="B35" s="642" t="s">
        <v>320</v>
      </c>
      <c r="C35" s="643"/>
      <c r="D35" s="643"/>
      <c r="E35" s="643"/>
      <c r="F35" s="643"/>
      <c r="G35" s="643"/>
      <c r="H35" s="643"/>
      <c r="I35" s="643"/>
      <c r="J35" s="643"/>
      <c r="K35" s="643"/>
      <c r="L35" s="643"/>
      <c r="M35" s="643"/>
      <c r="N35" s="643"/>
      <c r="O35" s="643"/>
      <c r="P35" s="643"/>
      <c r="Q35" s="644"/>
      <c r="R35" s="645">
        <v>74013</v>
      </c>
      <c r="S35" s="646"/>
      <c r="T35" s="646"/>
      <c r="U35" s="646"/>
      <c r="V35" s="646"/>
      <c r="W35" s="646"/>
      <c r="X35" s="646"/>
      <c r="Y35" s="647"/>
      <c r="Z35" s="648">
        <v>0.3</v>
      </c>
      <c r="AA35" s="648"/>
      <c r="AB35" s="648"/>
      <c r="AC35" s="648"/>
      <c r="AD35" s="649" t="s">
        <v>129</v>
      </c>
      <c r="AE35" s="649"/>
      <c r="AF35" s="649"/>
      <c r="AG35" s="649"/>
      <c r="AH35" s="649"/>
      <c r="AI35" s="649"/>
      <c r="AJ35" s="649"/>
      <c r="AK35" s="649"/>
      <c r="AL35" s="650" t="s">
        <v>129</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48844</v>
      </c>
      <c r="CS35" s="679"/>
      <c r="CT35" s="679"/>
      <c r="CU35" s="679"/>
      <c r="CV35" s="679"/>
      <c r="CW35" s="679"/>
      <c r="CX35" s="679"/>
      <c r="CY35" s="680"/>
      <c r="CZ35" s="650">
        <v>0.2</v>
      </c>
      <c r="DA35" s="681"/>
      <c r="DB35" s="681"/>
      <c r="DC35" s="684"/>
      <c r="DD35" s="654">
        <v>38971</v>
      </c>
      <c r="DE35" s="679"/>
      <c r="DF35" s="679"/>
      <c r="DG35" s="679"/>
      <c r="DH35" s="679"/>
      <c r="DI35" s="679"/>
      <c r="DJ35" s="679"/>
      <c r="DK35" s="680"/>
      <c r="DL35" s="654">
        <v>30472</v>
      </c>
      <c r="DM35" s="679"/>
      <c r="DN35" s="679"/>
      <c r="DO35" s="679"/>
      <c r="DP35" s="679"/>
      <c r="DQ35" s="679"/>
      <c r="DR35" s="679"/>
      <c r="DS35" s="679"/>
      <c r="DT35" s="679"/>
      <c r="DU35" s="679"/>
      <c r="DV35" s="680"/>
      <c r="DW35" s="650">
        <v>0.3</v>
      </c>
      <c r="DX35" s="681"/>
      <c r="DY35" s="681"/>
      <c r="DZ35" s="681"/>
      <c r="EA35" s="681"/>
      <c r="EB35" s="681"/>
      <c r="EC35" s="682"/>
    </row>
    <row r="36" spans="2:133" ht="11.25" customHeight="1" x14ac:dyDescent="0.15">
      <c r="B36" s="642" t="s">
        <v>324</v>
      </c>
      <c r="C36" s="643"/>
      <c r="D36" s="643"/>
      <c r="E36" s="643"/>
      <c r="F36" s="643"/>
      <c r="G36" s="643"/>
      <c r="H36" s="643"/>
      <c r="I36" s="643"/>
      <c r="J36" s="643"/>
      <c r="K36" s="643"/>
      <c r="L36" s="643"/>
      <c r="M36" s="643"/>
      <c r="N36" s="643"/>
      <c r="O36" s="643"/>
      <c r="P36" s="643"/>
      <c r="Q36" s="644"/>
      <c r="R36" s="645">
        <v>502208</v>
      </c>
      <c r="S36" s="646"/>
      <c r="T36" s="646"/>
      <c r="U36" s="646"/>
      <c r="V36" s="646"/>
      <c r="W36" s="646"/>
      <c r="X36" s="646"/>
      <c r="Y36" s="647"/>
      <c r="Z36" s="648">
        <v>2.2999999999999998</v>
      </c>
      <c r="AA36" s="648"/>
      <c r="AB36" s="648"/>
      <c r="AC36" s="648"/>
      <c r="AD36" s="649" t="s">
        <v>129</v>
      </c>
      <c r="AE36" s="649"/>
      <c r="AF36" s="649"/>
      <c r="AG36" s="649"/>
      <c r="AH36" s="649"/>
      <c r="AI36" s="649"/>
      <c r="AJ36" s="649"/>
      <c r="AK36" s="649"/>
      <c r="AL36" s="650" t="s">
        <v>129</v>
      </c>
      <c r="AM36" s="651"/>
      <c r="AN36" s="651"/>
      <c r="AO36" s="652"/>
      <c r="AP36" s="235"/>
      <c r="AQ36" s="719" t="s">
        <v>325</v>
      </c>
      <c r="AR36" s="720"/>
      <c r="AS36" s="720"/>
      <c r="AT36" s="720"/>
      <c r="AU36" s="720"/>
      <c r="AV36" s="720"/>
      <c r="AW36" s="720"/>
      <c r="AX36" s="720"/>
      <c r="AY36" s="721"/>
      <c r="AZ36" s="634">
        <v>2884008</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23935</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3373386</v>
      </c>
      <c r="CS36" s="646"/>
      <c r="CT36" s="646"/>
      <c r="CU36" s="646"/>
      <c r="CV36" s="646"/>
      <c r="CW36" s="646"/>
      <c r="CX36" s="646"/>
      <c r="CY36" s="647"/>
      <c r="CZ36" s="650">
        <v>15.7</v>
      </c>
      <c r="DA36" s="681"/>
      <c r="DB36" s="681"/>
      <c r="DC36" s="684"/>
      <c r="DD36" s="654">
        <v>2568208</v>
      </c>
      <c r="DE36" s="646"/>
      <c r="DF36" s="646"/>
      <c r="DG36" s="646"/>
      <c r="DH36" s="646"/>
      <c r="DI36" s="646"/>
      <c r="DJ36" s="646"/>
      <c r="DK36" s="647"/>
      <c r="DL36" s="654">
        <v>1711627</v>
      </c>
      <c r="DM36" s="646"/>
      <c r="DN36" s="646"/>
      <c r="DO36" s="646"/>
      <c r="DP36" s="646"/>
      <c r="DQ36" s="646"/>
      <c r="DR36" s="646"/>
      <c r="DS36" s="646"/>
      <c r="DT36" s="646"/>
      <c r="DU36" s="646"/>
      <c r="DV36" s="647"/>
      <c r="DW36" s="650">
        <v>16</v>
      </c>
      <c r="DX36" s="681"/>
      <c r="DY36" s="681"/>
      <c r="DZ36" s="681"/>
      <c r="EA36" s="681"/>
      <c r="EB36" s="681"/>
      <c r="EC36" s="682"/>
    </row>
    <row r="37" spans="2:133" ht="11.25" customHeight="1" x14ac:dyDescent="0.15">
      <c r="B37" s="642" t="s">
        <v>328</v>
      </c>
      <c r="C37" s="643"/>
      <c r="D37" s="643"/>
      <c r="E37" s="643"/>
      <c r="F37" s="643"/>
      <c r="G37" s="643"/>
      <c r="H37" s="643"/>
      <c r="I37" s="643"/>
      <c r="J37" s="643"/>
      <c r="K37" s="643"/>
      <c r="L37" s="643"/>
      <c r="M37" s="643"/>
      <c r="N37" s="643"/>
      <c r="O37" s="643"/>
      <c r="P37" s="643"/>
      <c r="Q37" s="644"/>
      <c r="R37" s="645">
        <v>449025</v>
      </c>
      <c r="S37" s="646"/>
      <c r="T37" s="646"/>
      <c r="U37" s="646"/>
      <c r="V37" s="646"/>
      <c r="W37" s="646"/>
      <c r="X37" s="646"/>
      <c r="Y37" s="647"/>
      <c r="Z37" s="648">
        <v>2.1</v>
      </c>
      <c r="AA37" s="648"/>
      <c r="AB37" s="648"/>
      <c r="AC37" s="648"/>
      <c r="AD37" s="649" t="s">
        <v>236</v>
      </c>
      <c r="AE37" s="649"/>
      <c r="AF37" s="649"/>
      <c r="AG37" s="649"/>
      <c r="AH37" s="649"/>
      <c r="AI37" s="649"/>
      <c r="AJ37" s="649"/>
      <c r="AK37" s="649"/>
      <c r="AL37" s="650" t="s">
        <v>129</v>
      </c>
      <c r="AM37" s="651"/>
      <c r="AN37" s="651"/>
      <c r="AO37" s="652"/>
      <c r="AQ37" s="723" t="s">
        <v>329</v>
      </c>
      <c r="AR37" s="724"/>
      <c r="AS37" s="724"/>
      <c r="AT37" s="724"/>
      <c r="AU37" s="724"/>
      <c r="AV37" s="724"/>
      <c r="AW37" s="724"/>
      <c r="AX37" s="724"/>
      <c r="AY37" s="725"/>
      <c r="AZ37" s="645">
        <v>693462</v>
      </c>
      <c r="BA37" s="646"/>
      <c r="BB37" s="646"/>
      <c r="BC37" s="646"/>
      <c r="BD37" s="679"/>
      <c r="BE37" s="679"/>
      <c r="BF37" s="700"/>
      <c r="BG37" s="660" t="s">
        <v>330</v>
      </c>
      <c r="BH37" s="661"/>
      <c r="BI37" s="661"/>
      <c r="BJ37" s="661"/>
      <c r="BK37" s="661"/>
      <c r="BL37" s="661"/>
      <c r="BM37" s="661"/>
      <c r="BN37" s="661"/>
      <c r="BO37" s="661"/>
      <c r="BP37" s="661"/>
      <c r="BQ37" s="661"/>
      <c r="BR37" s="661"/>
      <c r="BS37" s="661"/>
      <c r="BT37" s="661"/>
      <c r="BU37" s="662"/>
      <c r="BV37" s="645">
        <v>-17568</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1113194</v>
      </c>
      <c r="CS37" s="679"/>
      <c r="CT37" s="679"/>
      <c r="CU37" s="679"/>
      <c r="CV37" s="679"/>
      <c r="CW37" s="679"/>
      <c r="CX37" s="679"/>
      <c r="CY37" s="680"/>
      <c r="CZ37" s="650">
        <v>5.2</v>
      </c>
      <c r="DA37" s="681"/>
      <c r="DB37" s="681"/>
      <c r="DC37" s="684"/>
      <c r="DD37" s="654">
        <v>918855</v>
      </c>
      <c r="DE37" s="679"/>
      <c r="DF37" s="679"/>
      <c r="DG37" s="679"/>
      <c r="DH37" s="679"/>
      <c r="DI37" s="679"/>
      <c r="DJ37" s="679"/>
      <c r="DK37" s="680"/>
      <c r="DL37" s="654">
        <v>777468</v>
      </c>
      <c r="DM37" s="679"/>
      <c r="DN37" s="679"/>
      <c r="DO37" s="679"/>
      <c r="DP37" s="679"/>
      <c r="DQ37" s="679"/>
      <c r="DR37" s="679"/>
      <c r="DS37" s="679"/>
      <c r="DT37" s="679"/>
      <c r="DU37" s="679"/>
      <c r="DV37" s="680"/>
      <c r="DW37" s="650">
        <v>7.2</v>
      </c>
      <c r="DX37" s="681"/>
      <c r="DY37" s="681"/>
      <c r="DZ37" s="681"/>
      <c r="EA37" s="681"/>
      <c r="EB37" s="681"/>
      <c r="EC37" s="682"/>
    </row>
    <row r="38" spans="2:133" ht="11.25" customHeight="1" x14ac:dyDescent="0.15">
      <c r="B38" s="642" t="s">
        <v>332</v>
      </c>
      <c r="C38" s="643"/>
      <c r="D38" s="643"/>
      <c r="E38" s="643"/>
      <c r="F38" s="643"/>
      <c r="G38" s="643"/>
      <c r="H38" s="643"/>
      <c r="I38" s="643"/>
      <c r="J38" s="643"/>
      <c r="K38" s="643"/>
      <c r="L38" s="643"/>
      <c r="M38" s="643"/>
      <c r="N38" s="643"/>
      <c r="O38" s="643"/>
      <c r="P38" s="643"/>
      <c r="Q38" s="644"/>
      <c r="R38" s="645">
        <v>259902</v>
      </c>
      <c r="S38" s="646"/>
      <c r="T38" s="646"/>
      <c r="U38" s="646"/>
      <c r="V38" s="646"/>
      <c r="W38" s="646"/>
      <c r="X38" s="646"/>
      <c r="Y38" s="647"/>
      <c r="Z38" s="648">
        <v>1.2</v>
      </c>
      <c r="AA38" s="648"/>
      <c r="AB38" s="648"/>
      <c r="AC38" s="648"/>
      <c r="AD38" s="649">
        <v>7112</v>
      </c>
      <c r="AE38" s="649"/>
      <c r="AF38" s="649"/>
      <c r="AG38" s="649"/>
      <c r="AH38" s="649"/>
      <c r="AI38" s="649"/>
      <c r="AJ38" s="649"/>
      <c r="AK38" s="649"/>
      <c r="AL38" s="650">
        <v>0.1</v>
      </c>
      <c r="AM38" s="651"/>
      <c r="AN38" s="651"/>
      <c r="AO38" s="652"/>
      <c r="AQ38" s="723" t="s">
        <v>333</v>
      </c>
      <c r="AR38" s="724"/>
      <c r="AS38" s="724"/>
      <c r="AT38" s="724"/>
      <c r="AU38" s="724"/>
      <c r="AV38" s="724"/>
      <c r="AW38" s="724"/>
      <c r="AX38" s="724"/>
      <c r="AY38" s="725"/>
      <c r="AZ38" s="645">
        <v>392130</v>
      </c>
      <c r="BA38" s="646"/>
      <c r="BB38" s="646"/>
      <c r="BC38" s="646"/>
      <c r="BD38" s="679"/>
      <c r="BE38" s="679"/>
      <c r="BF38" s="700"/>
      <c r="BG38" s="660" t="s">
        <v>334</v>
      </c>
      <c r="BH38" s="661"/>
      <c r="BI38" s="661"/>
      <c r="BJ38" s="661"/>
      <c r="BK38" s="661"/>
      <c r="BL38" s="661"/>
      <c r="BM38" s="661"/>
      <c r="BN38" s="661"/>
      <c r="BO38" s="661"/>
      <c r="BP38" s="661"/>
      <c r="BQ38" s="661"/>
      <c r="BR38" s="661"/>
      <c r="BS38" s="661"/>
      <c r="BT38" s="661"/>
      <c r="BU38" s="662"/>
      <c r="BV38" s="645">
        <v>4944</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1489564</v>
      </c>
      <c r="CS38" s="646"/>
      <c r="CT38" s="646"/>
      <c r="CU38" s="646"/>
      <c r="CV38" s="646"/>
      <c r="CW38" s="646"/>
      <c r="CX38" s="646"/>
      <c r="CY38" s="647"/>
      <c r="CZ38" s="650">
        <v>6.9</v>
      </c>
      <c r="DA38" s="681"/>
      <c r="DB38" s="681"/>
      <c r="DC38" s="684"/>
      <c r="DD38" s="654">
        <v>1188374</v>
      </c>
      <c r="DE38" s="646"/>
      <c r="DF38" s="646"/>
      <c r="DG38" s="646"/>
      <c r="DH38" s="646"/>
      <c r="DI38" s="646"/>
      <c r="DJ38" s="646"/>
      <c r="DK38" s="647"/>
      <c r="DL38" s="654">
        <v>1170503</v>
      </c>
      <c r="DM38" s="646"/>
      <c r="DN38" s="646"/>
      <c r="DO38" s="646"/>
      <c r="DP38" s="646"/>
      <c r="DQ38" s="646"/>
      <c r="DR38" s="646"/>
      <c r="DS38" s="646"/>
      <c r="DT38" s="646"/>
      <c r="DU38" s="646"/>
      <c r="DV38" s="647"/>
      <c r="DW38" s="650">
        <v>10.9</v>
      </c>
      <c r="DX38" s="681"/>
      <c r="DY38" s="681"/>
      <c r="DZ38" s="681"/>
      <c r="EA38" s="681"/>
      <c r="EB38" s="681"/>
      <c r="EC38" s="682"/>
    </row>
    <row r="39" spans="2:133" ht="11.25" customHeight="1" x14ac:dyDescent="0.15">
      <c r="B39" s="642" t="s">
        <v>336</v>
      </c>
      <c r="C39" s="643"/>
      <c r="D39" s="643"/>
      <c r="E39" s="643"/>
      <c r="F39" s="643"/>
      <c r="G39" s="643"/>
      <c r="H39" s="643"/>
      <c r="I39" s="643"/>
      <c r="J39" s="643"/>
      <c r="K39" s="643"/>
      <c r="L39" s="643"/>
      <c r="M39" s="643"/>
      <c r="N39" s="643"/>
      <c r="O39" s="643"/>
      <c r="P39" s="643"/>
      <c r="Q39" s="644"/>
      <c r="R39" s="645">
        <v>4352600</v>
      </c>
      <c r="S39" s="646"/>
      <c r="T39" s="646"/>
      <c r="U39" s="646"/>
      <c r="V39" s="646"/>
      <c r="W39" s="646"/>
      <c r="X39" s="646"/>
      <c r="Y39" s="647"/>
      <c r="Z39" s="648">
        <v>20</v>
      </c>
      <c r="AA39" s="648"/>
      <c r="AB39" s="648"/>
      <c r="AC39" s="648"/>
      <c r="AD39" s="649" t="s">
        <v>129</v>
      </c>
      <c r="AE39" s="649"/>
      <c r="AF39" s="649"/>
      <c r="AG39" s="649"/>
      <c r="AH39" s="649"/>
      <c r="AI39" s="649"/>
      <c r="AJ39" s="649"/>
      <c r="AK39" s="649"/>
      <c r="AL39" s="650" t="s">
        <v>236</v>
      </c>
      <c r="AM39" s="651"/>
      <c r="AN39" s="651"/>
      <c r="AO39" s="652"/>
      <c r="AQ39" s="723" t="s">
        <v>337</v>
      </c>
      <c r="AR39" s="724"/>
      <c r="AS39" s="724"/>
      <c r="AT39" s="724"/>
      <c r="AU39" s="724"/>
      <c r="AV39" s="724"/>
      <c r="AW39" s="724"/>
      <c r="AX39" s="724"/>
      <c r="AY39" s="725"/>
      <c r="AZ39" s="645">
        <v>310413</v>
      </c>
      <c r="BA39" s="646"/>
      <c r="BB39" s="646"/>
      <c r="BC39" s="646"/>
      <c r="BD39" s="679"/>
      <c r="BE39" s="679"/>
      <c r="BF39" s="700"/>
      <c r="BG39" s="660" t="s">
        <v>338</v>
      </c>
      <c r="BH39" s="661"/>
      <c r="BI39" s="661"/>
      <c r="BJ39" s="661"/>
      <c r="BK39" s="661"/>
      <c r="BL39" s="661"/>
      <c r="BM39" s="661"/>
      <c r="BN39" s="661"/>
      <c r="BO39" s="661"/>
      <c r="BP39" s="661"/>
      <c r="BQ39" s="661"/>
      <c r="BR39" s="661"/>
      <c r="BS39" s="661"/>
      <c r="BT39" s="661"/>
      <c r="BU39" s="662"/>
      <c r="BV39" s="645">
        <v>8506</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88401</v>
      </c>
      <c r="CS39" s="679"/>
      <c r="CT39" s="679"/>
      <c r="CU39" s="679"/>
      <c r="CV39" s="679"/>
      <c r="CW39" s="679"/>
      <c r="CX39" s="679"/>
      <c r="CY39" s="680"/>
      <c r="CZ39" s="650">
        <v>0.4</v>
      </c>
      <c r="DA39" s="681"/>
      <c r="DB39" s="681"/>
      <c r="DC39" s="684"/>
      <c r="DD39" s="654">
        <v>16049</v>
      </c>
      <c r="DE39" s="679"/>
      <c r="DF39" s="679"/>
      <c r="DG39" s="679"/>
      <c r="DH39" s="679"/>
      <c r="DI39" s="679"/>
      <c r="DJ39" s="679"/>
      <c r="DK39" s="680"/>
      <c r="DL39" s="654" t="s">
        <v>129</v>
      </c>
      <c r="DM39" s="679"/>
      <c r="DN39" s="679"/>
      <c r="DO39" s="679"/>
      <c r="DP39" s="679"/>
      <c r="DQ39" s="679"/>
      <c r="DR39" s="679"/>
      <c r="DS39" s="679"/>
      <c r="DT39" s="679"/>
      <c r="DU39" s="679"/>
      <c r="DV39" s="680"/>
      <c r="DW39" s="650" t="s">
        <v>129</v>
      </c>
      <c r="DX39" s="681"/>
      <c r="DY39" s="681"/>
      <c r="DZ39" s="681"/>
      <c r="EA39" s="681"/>
      <c r="EB39" s="681"/>
      <c r="EC39" s="682"/>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129</v>
      </c>
      <c r="S40" s="646"/>
      <c r="T40" s="646"/>
      <c r="U40" s="646"/>
      <c r="V40" s="646"/>
      <c r="W40" s="646"/>
      <c r="X40" s="646"/>
      <c r="Y40" s="647"/>
      <c r="Z40" s="648" t="s">
        <v>129</v>
      </c>
      <c r="AA40" s="648"/>
      <c r="AB40" s="648"/>
      <c r="AC40" s="648"/>
      <c r="AD40" s="649" t="s">
        <v>129</v>
      </c>
      <c r="AE40" s="649"/>
      <c r="AF40" s="649"/>
      <c r="AG40" s="649"/>
      <c r="AH40" s="649"/>
      <c r="AI40" s="649"/>
      <c r="AJ40" s="649"/>
      <c r="AK40" s="649"/>
      <c r="AL40" s="650" t="s">
        <v>129</v>
      </c>
      <c r="AM40" s="651"/>
      <c r="AN40" s="651"/>
      <c r="AO40" s="652"/>
      <c r="AQ40" s="723" t="s">
        <v>341</v>
      </c>
      <c r="AR40" s="724"/>
      <c r="AS40" s="724"/>
      <c r="AT40" s="724"/>
      <c r="AU40" s="724"/>
      <c r="AV40" s="724"/>
      <c r="AW40" s="724"/>
      <c r="AX40" s="724"/>
      <c r="AY40" s="725"/>
      <c r="AZ40" s="645" t="s">
        <v>129</v>
      </c>
      <c r="BA40" s="646"/>
      <c r="BB40" s="646"/>
      <c r="BC40" s="646"/>
      <c r="BD40" s="679"/>
      <c r="BE40" s="679"/>
      <c r="BF40" s="700"/>
      <c r="BG40" s="726" t="s">
        <v>342</v>
      </c>
      <c r="BH40" s="727"/>
      <c r="BI40" s="727"/>
      <c r="BJ40" s="727"/>
      <c r="BK40" s="727"/>
      <c r="BL40" s="236"/>
      <c r="BM40" s="661" t="s">
        <v>343</v>
      </c>
      <c r="BN40" s="661"/>
      <c r="BO40" s="661"/>
      <c r="BP40" s="661"/>
      <c r="BQ40" s="661"/>
      <c r="BR40" s="661"/>
      <c r="BS40" s="661"/>
      <c r="BT40" s="661"/>
      <c r="BU40" s="662"/>
      <c r="BV40" s="645">
        <v>95</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140554</v>
      </c>
      <c r="CS40" s="646"/>
      <c r="CT40" s="646"/>
      <c r="CU40" s="646"/>
      <c r="CV40" s="646"/>
      <c r="CW40" s="646"/>
      <c r="CX40" s="646"/>
      <c r="CY40" s="647"/>
      <c r="CZ40" s="650">
        <v>0.7</v>
      </c>
      <c r="DA40" s="681"/>
      <c r="DB40" s="681"/>
      <c r="DC40" s="684"/>
      <c r="DD40" s="654">
        <v>164</v>
      </c>
      <c r="DE40" s="646"/>
      <c r="DF40" s="646"/>
      <c r="DG40" s="646"/>
      <c r="DH40" s="646"/>
      <c r="DI40" s="646"/>
      <c r="DJ40" s="646"/>
      <c r="DK40" s="647"/>
      <c r="DL40" s="654">
        <v>164</v>
      </c>
      <c r="DM40" s="646"/>
      <c r="DN40" s="646"/>
      <c r="DO40" s="646"/>
      <c r="DP40" s="646"/>
      <c r="DQ40" s="646"/>
      <c r="DR40" s="646"/>
      <c r="DS40" s="646"/>
      <c r="DT40" s="646"/>
      <c r="DU40" s="646"/>
      <c r="DV40" s="647"/>
      <c r="DW40" s="650">
        <v>0</v>
      </c>
      <c r="DX40" s="681"/>
      <c r="DY40" s="681"/>
      <c r="DZ40" s="681"/>
      <c r="EA40" s="681"/>
      <c r="EB40" s="681"/>
      <c r="EC40" s="682"/>
    </row>
    <row r="41" spans="2:133" ht="11.25" customHeight="1" x14ac:dyDescent="0.15">
      <c r="B41" s="642" t="s">
        <v>345</v>
      </c>
      <c r="C41" s="643"/>
      <c r="D41" s="643"/>
      <c r="E41" s="643"/>
      <c r="F41" s="643"/>
      <c r="G41" s="643"/>
      <c r="H41" s="643"/>
      <c r="I41" s="643"/>
      <c r="J41" s="643"/>
      <c r="K41" s="643"/>
      <c r="L41" s="643"/>
      <c r="M41" s="643"/>
      <c r="N41" s="643"/>
      <c r="O41" s="643"/>
      <c r="P41" s="643"/>
      <c r="Q41" s="644"/>
      <c r="R41" s="645">
        <v>384700</v>
      </c>
      <c r="S41" s="646"/>
      <c r="T41" s="646"/>
      <c r="U41" s="646"/>
      <c r="V41" s="646"/>
      <c r="W41" s="646"/>
      <c r="X41" s="646"/>
      <c r="Y41" s="647"/>
      <c r="Z41" s="648">
        <v>1.8</v>
      </c>
      <c r="AA41" s="648"/>
      <c r="AB41" s="648"/>
      <c r="AC41" s="648"/>
      <c r="AD41" s="649" t="s">
        <v>129</v>
      </c>
      <c r="AE41" s="649"/>
      <c r="AF41" s="649"/>
      <c r="AG41" s="649"/>
      <c r="AH41" s="649"/>
      <c r="AI41" s="649"/>
      <c r="AJ41" s="649"/>
      <c r="AK41" s="649"/>
      <c r="AL41" s="650" t="s">
        <v>129</v>
      </c>
      <c r="AM41" s="651"/>
      <c r="AN41" s="651"/>
      <c r="AO41" s="652"/>
      <c r="AQ41" s="723" t="s">
        <v>346</v>
      </c>
      <c r="AR41" s="724"/>
      <c r="AS41" s="724"/>
      <c r="AT41" s="724"/>
      <c r="AU41" s="724"/>
      <c r="AV41" s="724"/>
      <c r="AW41" s="724"/>
      <c r="AX41" s="724"/>
      <c r="AY41" s="725"/>
      <c r="AZ41" s="645">
        <v>305015</v>
      </c>
      <c r="BA41" s="646"/>
      <c r="BB41" s="646"/>
      <c r="BC41" s="646"/>
      <c r="BD41" s="679"/>
      <c r="BE41" s="679"/>
      <c r="BF41" s="700"/>
      <c r="BG41" s="726"/>
      <c r="BH41" s="727"/>
      <c r="BI41" s="727"/>
      <c r="BJ41" s="727"/>
      <c r="BK41" s="727"/>
      <c r="BL41" s="236"/>
      <c r="BM41" s="661" t="s">
        <v>347</v>
      </c>
      <c r="BN41" s="661"/>
      <c r="BO41" s="661"/>
      <c r="BP41" s="661"/>
      <c r="BQ41" s="661"/>
      <c r="BR41" s="661"/>
      <c r="BS41" s="661"/>
      <c r="BT41" s="661"/>
      <c r="BU41" s="662"/>
      <c r="BV41" s="645" t="s">
        <v>129</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129</v>
      </c>
      <c r="CS41" s="679"/>
      <c r="CT41" s="679"/>
      <c r="CU41" s="679"/>
      <c r="CV41" s="679"/>
      <c r="CW41" s="679"/>
      <c r="CX41" s="679"/>
      <c r="CY41" s="680"/>
      <c r="CZ41" s="650" t="s">
        <v>129</v>
      </c>
      <c r="DA41" s="681"/>
      <c r="DB41" s="681"/>
      <c r="DC41" s="684"/>
      <c r="DD41" s="654" t="s">
        <v>236</v>
      </c>
      <c r="DE41" s="679"/>
      <c r="DF41" s="679"/>
      <c r="DG41" s="679"/>
      <c r="DH41" s="679"/>
      <c r="DI41" s="679"/>
      <c r="DJ41" s="679"/>
      <c r="DK41" s="680"/>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349</v>
      </c>
      <c r="C42" s="687"/>
      <c r="D42" s="687"/>
      <c r="E42" s="687"/>
      <c r="F42" s="687"/>
      <c r="G42" s="687"/>
      <c r="H42" s="687"/>
      <c r="I42" s="687"/>
      <c r="J42" s="687"/>
      <c r="K42" s="687"/>
      <c r="L42" s="687"/>
      <c r="M42" s="687"/>
      <c r="N42" s="687"/>
      <c r="O42" s="687"/>
      <c r="P42" s="687"/>
      <c r="Q42" s="688"/>
      <c r="R42" s="736">
        <v>21749681</v>
      </c>
      <c r="S42" s="737"/>
      <c r="T42" s="737"/>
      <c r="U42" s="737"/>
      <c r="V42" s="737"/>
      <c r="W42" s="737"/>
      <c r="X42" s="737"/>
      <c r="Y42" s="739"/>
      <c r="Z42" s="740">
        <v>100</v>
      </c>
      <c r="AA42" s="740"/>
      <c r="AB42" s="740"/>
      <c r="AC42" s="740"/>
      <c r="AD42" s="741">
        <v>10345269</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6">
        <v>1182988</v>
      </c>
      <c r="BA42" s="737"/>
      <c r="BB42" s="737"/>
      <c r="BC42" s="737"/>
      <c r="BD42" s="716"/>
      <c r="BE42" s="716"/>
      <c r="BF42" s="718"/>
      <c r="BG42" s="728"/>
      <c r="BH42" s="729"/>
      <c r="BI42" s="729"/>
      <c r="BJ42" s="729"/>
      <c r="BK42" s="729"/>
      <c r="BL42" s="237"/>
      <c r="BM42" s="671" t="s">
        <v>351</v>
      </c>
      <c r="BN42" s="671"/>
      <c r="BO42" s="671"/>
      <c r="BP42" s="671"/>
      <c r="BQ42" s="671"/>
      <c r="BR42" s="671"/>
      <c r="BS42" s="671"/>
      <c r="BT42" s="671"/>
      <c r="BU42" s="672"/>
      <c r="BV42" s="736">
        <v>323</v>
      </c>
      <c r="BW42" s="737"/>
      <c r="BX42" s="737"/>
      <c r="BY42" s="737"/>
      <c r="BZ42" s="737"/>
      <c r="CA42" s="737"/>
      <c r="CB42" s="738"/>
      <c r="CD42" s="642" t="s">
        <v>352</v>
      </c>
      <c r="CE42" s="643"/>
      <c r="CF42" s="643"/>
      <c r="CG42" s="643"/>
      <c r="CH42" s="643"/>
      <c r="CI42" s="643"/>
      <c r="CJ42" s="643"/>
      <c r="CK42" s="643"/>
      <c r="CL42" s="643"/>
      <c r="CM42" s="643"/>
      <c r="CN42" s="643"/>
      <c r="CO42" s="643"/>
      <c r="CP42" s="643"/>
      <c r="CQ42" s="644"/>
      <c r="CR42" s="645">
        <v>5219988</v>
      </c>
      <c r="CS42" s="646"/>
      <c r="CT42" s="646"/>
      <c r="CU42" s="646"/>
      <c r="CV42" s="646"/>
      <c r="CW42" s="646"/>
      <c r="CX42" s="646"/>
      <c r="CY42" s="647"/>
      <c r="CZ42" s="650">
        <v>24.2</v>
      </c>
      <c r="DA42" s="651"/>
      <c r="DB42" s="651"/>
      <c r="DC42" s="663"/>
      <c r="DD42" s="654">
        <v>394521</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292668</v>
      </c>
      <c r="CS43" s="679"/>
      <c r="CT43" s="679"/>
      <c r="CU43" s="679"/>
      <c r="CV43" s="679"/>
      <c r="CW43" s="679"/>
      <c r="CX43" s="679"/>
      <c r="CY43" s="680"/>
      <c r="CZ43" s="650">
        <v>1.4</v>
      </c>
      <c r="DA43" s="681"/>
      <c r="DB43" s="681"/>
      <c r="DC43" s="684"/>
      <c r="DD43" s="654">
        <v>292668</v>
      </c>
      <c r="DE43" s="679"/>
      <c r="DF43" s="679"/>
      <c r="DG43" s="679"/>
      <c r="DH43" s="679"/>
      <c r="DI43" s="679"/>
      <c r="DJ43" s="679"/>
      <c r="DK43" s="680"/>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301</v>
      </c>
      <c r="CE44" s="758"/>
      <c r="CF44" s="642" t="s">
        <v>354</v>
      </c>
      <c r="CG44" s="643"/>
      <c r="CH44" s="643"/>
      <c r="CI44" s="643"/>
      <c r="CJ44" s="643"/>
      <c r="CK44" s="643"/>
      <c r="CL44" s="643"/>
      <c r="CM44" s="643"/>
      <c r="CN44" s="643"/>
      <c r="CO44" s="643"/>
      <c r="CP44" s="643"/>
      <c r="CQ44" s="644"/>
      <c r="CR44" s="645">
        <v>4632591</v>
      </c>
      <c r="CS44" s="646"/>
      <c r="CT44" s="646"/>
      <c r="CU44" s="646"/>
      <c r="CV44" s="646"/>
      <c r="CW44" s="646"/>
      <c r="CX44" s="646"/>
      <c r="CY44" s="647"/>
      <c r="CZ44" s="650">
        <v>21.5</v>
      </c>
      <c r="DA44" s="651"/>
      <c r="DB44" s="651"/>
      <c r="DC44" s="663"/>
      <c r="DD44" s="654">
        <v>363277</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355</v>
      </c>
      <c r="CG45" s="643"/>
      <c r="CH45" s="643"/>
      <c r="CI45" s="643"/>
      <c r="CJ45" s="643"/>
      <c r="CK45" s="643"/>
      <c r="CL45" s="643"/>
      <c r="CM45" s="643"/>
      <c r="CN45" s="643"/>
      <c r="CO45" s="643"/>
      <c r="CP45" s="643"/>
      <c r="CQ45" s="644"/>
      <c r="CR45" s="645">
        <v>905828</v>
      </c>
      <c r="CS45" s="679"/>
      <c r="CT45" s="679"/>
      <c r="CU45" s="679"/>
      <c r="CV45" s="679"/>
      <c r="CW45" s="679"/>
      <c r="CX45" s="679"/>
      <c r="CY45" s="680"/>
      <c r="CZ45" s="650">
        <v>4.2</v>
      </c>
      <c r="DA45" s="681"/>
      <c r="DB45" s="681"/>
      <c r="DC45" s="684"/>
      <c r="DD45" s="654">
        <v>26157</v>
      </c>
      <c r="DE45" s="679"/>
      <c r="DF45" s="679"/>
      <c r="DG45" s="679"/>
      <c r="DH45" s="679"/>
      <c r="DI45" s="679"/>
      <c r="DJ45" s="679"/>
      <c r="DK45" s="680"/>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3703836</v>
      </c>
      <c r="CS46" s="646"/>
      <c r="CT46" s="646"/>
      <c r="CU46" s="646"/>
      <c r="CV46" s="646"/>
      <c r="CW46" s="646"/>
      <c r="CX46" s="646"/>
      <c r="CY46" s="647"/>
      <c r="CZ46" s="650">
        <v>17.2</v>
      </c>
      <c r="DA46" s="651"/>
      <c r="DB46" s="651"/>
      <c r="DC46" s="663"/>
      <c r="DD46" s="654">
        <v>335693</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587397</v>
      </c>
      <c r="CS47" s="679"/>
      <c r="CT47" s="679"/>
      <c r="CU47" s="679"/>
      <c r="CV47" s="679"/>
      <c r="CW47" s="679"/>
      <c r="CX47" s="679"/>
      <c r="CY47" s="680"/>
      <c r="CZ47" s="650">
        <v>2.7</v>
      </c>
      <c r="DA47" s="681"/>
      <c r="DB47" s="681"/>
      <c r="DC47" s="684"/>
      <c r="DD47" s="654">
        <v>31244</v>
      </c>
      <c r="DE47" s="679"/>
      <c r="DF47" s="679"/>
      <c r="DG47" s="679"/>
      <c r="DH47" s="679"/>
      <c r="DI47" s="679"/>
      <c r="DJ47" s="679"/>
      <c r="DK47" s="680"/>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360</v>
      </c>
      <c r="CD48" s="761"/>
      <c r="CE48" s="762"/>
      <c r="CF48" s="642" t="s">
        <v>361</v>
      </c>
      <c r="CG48" s="643"/>
      <c r="CH48" s="643"/>
      <c r="CI48" s="643"/>
      <c r="CJ48" s="643"/>
      <c r="CK48" s="643"/>
      <c r="CL48" s="643"/>
      <c r="CM48" s="643"/>
      <c r="CN48" s="643"/>
      <c r="CO48" s="643"/>
      <c r="CP48" s="643"/>
      <c r="CQ48" s="644"/>
      <c r="CR48" s="645" t="s">
        <v>129</v>
      </c>
      <c r="CS48" s="646"/>
      <c r="CT48" s="646"/>
      <c r="CU48" s="646"/>
      <c r="CV48" s="646"/>
      <c r="CW48" s="646"/>
      <c r="CX48" s="646"/>
      <c r="CY48" s="647"/>
      <c r="CZ48" s="650" t="s">
        <v>129</v>
      </c>
      <c r="DA48" s="651"/>
      <c r="DB48" s="651"/>
      <c r="DC48" s="663"/>
      <c r="DD48" s="654" t="s">
        <v>129</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362</v>
      </c>
      <c r="CE49" s="687"/>
      <c r="CF49" s="687"/>
      <c r="CG49" s="687"/>
      <c r="CH49" s="687"/>
      <c r="CI49" s="687"/>
      <c r="CJ49" s="687"/>
      <c r="CK49" s="687"/>
      <c r="CL49" s="687"/>
      <c r="CM49" s="687"/>
      <c r="CN49" s="687"/>
      <c r="CO49" s="687"/>
      <c r="CP49" s="687"/>
      <c r="CQ49" s="688"/>
      <c r="CR49" s="736">
        <v>21529920</v>
      </c>
      <c r="CS49" s="716"/>
      <c r="CT49" s="716"/>
      <c r="CU49" s="716"/>
      <c r="CV49" s="716"/>
      <c r="CW49" s="716"/>
      <c r="CX49" s="716"/>
      <c r="CY49" s="747"/>
      <c r="CZ49" s="742">
        <v>100</v>
      </c>
      <c r="DA49" s="748"/>
      <c r="DB49" s="748"/>
      <c r="DC49" s="749"/>
      <c r="DD49" s="750">
        <v>12625937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QqY/rAnjkQbFZCL+eARdUZc2RwX6esoPaB/my4fokCL3QM42Iw7O/JtBXox9+oukwCVcPpzi51JQCjG3wx43Mg==" saltValue="eTAlQ/gKHWoBDOvCJMMl3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D82" zoomScale="70" zoomScaleNormal="25" zoomScaleSheetLayoutView="70" workbookViewId="0">
      <selection activeCell="BQ103" sqref="BQ103:DZ103"/>
    </sheetView>
  </sheetViews>
  <sheetFormatPr defaultColWidth="0" defaultRowHeight="13.5" zeroHeight="1" x14ac:dyDescent="0.15"/>
  <cols>
    <col min="1" max="130" width="2.7109375" style="290" customWidth="1"/>
    <col min="131" max="131" width="1.57031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385</v>
      </c>
      <c r="C7" s="778"/>
      <c r="D7" s="778"/>
      <c r="E7" s="778"/>
      <c r="F7" s="778"/>
      <c r="G7" s="778"/>
      <c r="H7" s="778"/>
      <c r="I7" s="778"/>
      <c r="J7" s="778"/>
      <c r="K7" s="778"/>
      <c r="L7" s="778"/>
      <c r="M7" s="778"/>
      <c r="N7" s="778"/>
      <c r="O7" s="778"/>
      <c r="P7" s="779"/>
      <c r="Q7" s="780">
        <v>21760</v>
      </c>
      <c r="R7" s="781"/>
      <c r="S7" s="781"/>
      <c r="T7" s="781"/>
      <c r="U7" s="781"/>
      <c r="V7" s="781">
        <v>21540</v>
      </c>
      <c r="W7" s="781"/>
      <c r="X7" s="781"/>
      <c r="Y7" s="781"/>
      <c r="Z7" s="781"/>
      <c r="AA7" s="781">
        <v>220</v>
      </c>
      <c r="AB7" s="781"/>
      <c r="AC7" s="781"/>
      <c r="AD7" s="781"/>
      <c r="AE7" s="782"/>
      <c r="AF7" s="783">
        <v>199</v>
      </c>
      <c r="AG7" s="784"/>
      <c r="AH7" s="784"/>
      <c r="AI7" s="784"/>
      <c r="AJ7" s="785"/>
      <c r="AK7" s="820">
        <v>502</v>
      </c>
      <c r="AL7" s="821"/>
      <c r="AM7" s="821"/>
      <c r="AN7" s="821"/>
      <c r="AO7" s="821"/>
      <c r="AP7" s="821">
        <v>27708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604</v>
      </c>
      <c r="BS7" s="824" t="s">
        <v>602</v>
      </c>
      <c r="BT7" s="825"/>
      <c r="BU7" s="825"/>
      <c r="BV7" s="825"/>
      <c r="BW7" s="825"/>
      <c r="BX7" s="825"/>
      <c r="BY7" s="825"/>
      <c r="BZ7" s="825"/>
      <c r="CA7" s="825"/>
      <c r="CB7" s="825"/>
      <c r="CC7" s="825"/>
      <c r="CD7" s="825"/>
      <c r="CE7" s="825"/>
      <c r="CF7" s="825"/>
      <c r="CG7" s="826"/>
      <c r="CH7" s="817">
        <v>-1</v>
      </c>
      <c r="CI7" s="818"/>
      <c r="CJ7" s="818"/>
      <c r="CK7" s="818"/>
      <c r="CL7" s="819"/>
      <c r="CM7" s="817">
        <v>36</v>
      </c>
      <c r="CN7" s="818"/>
      <c r="CO7" s="818"/>
      <c r="CP7" s="818"/>
      <c r="CQ7" s="819"/>
      <c r="CR7" s="817">
        <v>30</v>
      </c>
      <c r="CS7" s="818"/>
      <c r="CT7" s="818"/>
      <c r="CU7" s="818"/>
      <c r="CV7" s="819"/>
      <c r="CW7" s="817" t="s">
        <v>591</v>
      </c>
      <c r="CX7" s="818"/>
      <c r="CY7" s="818"/>
      <c r="CZ7" s="818"/>
      <c r="DA7" s="819"/>
      <c r="DB7" s="817" t="s">
        <v>591</v>
      </c>
      <c r="DC7" s="818"/>
      <c r="DD7" s="818"/>
      <c r="DE7" s="818"/>
      <c r="DF7" s="819"/>
      <c r="DG7" s="817" t="s">
        <v>593</v>
      </c>
      <c r="DH7" s="818"/>
      <c r="DI7" s="818"/>
      <c r="DJ7" s="818"/>
      <c r="DK7" s="819"/>
      <c r="DL7" s="817" t="s">
        <v>591</v>
      </c>
      <c r="DM7" s="818"/>
      <c r="DN7" s="818"/>
      <c r="DO7" s="818"/>
      <c r="DP7" s="819"/>
      <c r="DQ7" s="817" t="s">
        <v>591</v>
      </c>
      <c r="DR7" s="818"/>
      <c r="DS7" s="818"/>
      <c r="DT7" s="818"/>
      <c r="DU7" s="819"/>
      <c r="DV7" s="798"/>
      <c r="DW7" s="799"/>
      <c r="DX7" s="799"/>
      <c r="DY7" s="799"/>
      <c r="DZ7" s="800"/>
      <c r="EA7" s="255"/>
    </row>
    <row r="8" spans="1:131" s="256" customFormat="1" ht="26.25" customHeight="1" x14ac:dyDescent="0.15">
      <c r="A8" s="262">
        <v>2</v>
      </c>
      <c r="B8" s="801" t="s">
        <v>386</v>
      </c>
      <c r="C8" s="802"/>
      <c r="D8" s="802"/>
      <c r="E8" s="802"/>
      <c r="F8" s="802"/>
      <c r="G8" s="802"/>
      <c r="H8" s="802"/>
      <c r="I8" s="802"/>
      <c r="J8" s="802"/>
      <c r="K8" s="802"/>
      <c r="L8" s="802"/>
      <c r="M8" s="802"/>
      <c r="N8" s="802"/>
      <c r="O8" s="802"/>
      <c r="P8" s="803"/>
      <c r="Q8" s="804">
        <v>38</v>
      </c>
      <c r="R8" s="805"/>
      <c r="S8" s="805"/>
      <c r="T8" s="805"/>
      <c r="U8" s="805"/>
      <c r="V8" s="805">
        <v>38</v>
      </c>
      <c r="W8" s="805"/>
      <c r="X8" s="805"/>
      <c r="Y8" s="805"/>
      <c r="Z8" s="805"/>
      <c r="AA8" s="805" t="s">
        <v>591</v>
      </c>
      <c r="AB8" s="805"/>
      <c r="AC8" s="805"/>
      <c r="AD8" s="805"/>
      <c r="AE8" s="806"/>
      <c r="AF8" s="807" t="s">
        <v>387</v>
      </c>
      <c r="AG8" s="808"/>
      <c r="AH8" s="808"/>
      <c r="AI8" s="808"/>
      <c r="AJ8" s="809"/>
      <c r="AK8" s="810">
        <v>18</v>
      </c>
      <c r="AL8" s="811"/>
      <c r="AM8" s="811"/>
      <c r="AN8" s="811"/>
      <c r="AO8" s="811"/>
      <c r="AP8" s="811">
        <v>5</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t="s">
        <v>604</v>
      </c>
      <c r="BS8" s="814" t="s">
        <v>603</v>
      </c>
      <c r="BT8" s="815"/>
      <c r="BU8" s="815"/>
      <c r="BV8" s="815"/>
      <c r="BW8" s="815"/>
      <c r="BX8" s="815"/>
      <c r="BY8" s="815"/>
      <c r="BZ8" s="815"/>
      <c r="CA8" s="815"/>
      <c r="CB8" s="815"/>
      <c r="CC8" s="815"/>
      <c r="CD8" s="815"/>
      <c r="CE8" s="815"/>
      <c r="CF8" s="815"/>
      <c r="CG8" s="816"/>
      <c r="CH8" s="827">
        <v>7</v>
      </c>
      <c r="CI8" s="828"/>
      <c r="CJ8" s="828"/>
      <c r="CK8" s="828"/>
      <c r="CL8" s="829"/>
      <c r="CM8" s="827">
        <v>2110</v>
      </c>
      <c r="CN8" s="828"/>
      <c r="CO8" s="828"/>
      <c r="CP8" s="828"/>
      <c r="CQ8" s="829"/>
      <c r="CR8" s="827">
        <v>5</v>
      </c>
      <c r="CS8" s="828"/>
      <c r="CT8" s="828"/>
      <c r="CU8" s="828"/>
      <c r="CV8" s="829"/>
      <c r="CW8" s="827" t="s">
        <v>605</v>
      </c>
      <c r="CX8" s="828"/>
      <c r="CY8" s="828"/>
      <c r="CZ8" s="828"/>
      <c r="DA8" s="829"/>
      <c r="DB8" s="827">
        <v>1502</v>
      </c>
      <c r="DC8" s="828"/>
      <c r="DD8" s="828"/>
      <c r="DE8" s="828"/>
      <c r="DF8" s="829"/>
      <c r="DG8" s="827" t="s">
        <v>591</v>
      </c>
      <c r="DH8" s="828"/>
      <c r="DI8" s="828"/>
      <c r="DJ8" s="828"/>
      <c r="DK8" s="829"/>
      <c r="DL8" s="827" t="s">
        <v>591</v>
      </c>
      <c r="DM8" s="828"/>
      <c r="DN8" s="828"/>
      <c r="DO8" s="828"/>
      <c r="DP8" s="829"/>
      <c r="DQ8" s="827">
        <v>1751</v>
      </c>
      <c r="DR8" s="828"/>
      <c r="DS8" s="828"/>
      <c r="DT8" s="828"/>
      <c r="DU8" s="829"/>
      <c r="DV8" s="830"/>
      <c r="DW8" s="831"/>
      <c r="DX8" s="831"/>
      <c r="DY8" s="831"/>
      <c r="DZ8" s="832"/>
      <c r="EA8" s="255"/>
    </row>
    <row r="9" spans="1:131" s="256" customFormat="1" ht="26.25" customHeight="1" x14ac:dyDescent="0.15">
      <c r="A9" s="262">
        <v>3</v>
      </c>
      <c r="B9" s="801" t="s">
        <v>388</v>
      </c>
      <c r="C9" s="802"/>
      <c r="D9" s="802"/>
      <c r="E9" s="802"/>
      <c r="F9" s="802"/>
      <c r="G9" s="802"/>
      <c r="H9" s="802"/>
      <c r="I9" s="802"/>
      <c r="J9" s="802"/>
      <c r="K9" s="802"/>
      <c r="L9" s="802"/>
      <c r="M9" s="802"/>
      <c r="N9" s="802"/>
      <c r="O9" s="802"/>
      <c r="P9" s="803"/>
      <c r="Q9" s="804">
        <v>2</v>
      </c>
      <c r="R9" s="805"/>
      <c r="S9" s="805"/>
      <c r="T9" s="805"/>
      <c r="U9" s="805"/>
      <c r="V9" s="805">
        <v>2</v>
      </c>
      <c r="W9" s="805"/>
      <c r="X9" s="805"/>
      <c r="Y9" s="805"/>
      <c r="Z9" s="805"/>
      <c r="AA9" s="805" t="s">
        <v>591</v>
      </c>
      <c r="AB9" s="805"/>
      <c r="AC9" s="805"/>
      <c r="AD9" s="805"/>
      <c r="AE9" s="806"/>
      <c r="AF9" s="807" t="s">
        <v>387</v>
      </c>
      <c r="AG9" s="808"/>
      <c r="AH9" s="808"/>
      <c r="AI9" s="808"/>
      <c r="AJ9" s="809"/>
      <c r="AK9" s="810">
        <v>2</v>
      </c>
      <c r="AL9" s="811"/>
      <c r="AM9" s="811"/>
      <c r="AN9" s="811"/>
      <c r="AO9" s="811"/>
      <c r="AP9" s="811" t="s">
        <v>591</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390</v>
      </c>
      <c r="B23" s="836" t="s">
        <v>391</v>
      </c>
      <c r="C23" s="837"/>
      <c r="D23" s="837"/>
      <c r="E23" s="837"/>
      <c r="F23" s="837"/>
      <c r="G23" s="837"/>
      <c r="H23" s="837"/>
      <c r="I23" s="837"/>
      <c r="J23" s="837"/>
      <c r="K23" s="837"/>
      <c r="L23" s="837"/>
      <c r="M23" s="837"/>
      <c r="N23" s="837"/>
      <c r="O23" s="837"/>
      <c r="P23" s="838"/>
      <c r="Q23" s="839">
        <v>21750</v>
      </c>
      <c r="R23" s="840"/>
      <c r="S23" s="840"/>
      <c r="T23" s="840"/>
      <c r="U23" s="840"/>
      <c r="V23" s="840">
        <v>21530</v>
      </c>
      <c r="W23" s="840"/>
      <c r="X23" s="840"/>
      <c r="Y23" s="840"/>
      <c r="Z23" s="840"/>
      <c r="AA23" s="840">
        <v>220</v>
      </c>
      <c r="AB23" s="840"/>
      <c r="AC23" s="840"/>
      <c r="AD23" s="840"/>
      <c r="AE23" s="841"/>
      <c r="AF23" s="842">
        <v>199</v>
      </c>
      <c r="AG23" s="840"/>
      <c r="AH23" s="840"/>
      <c r="AI23" s="840"/>
      <c r="AJ23" s="843"/>
      <c r="AK23" s="844"/>
      <c r="AL23" s="845"/>
      <c r="AM23" s="845"/>
      <c r="AN23" s="845"/>
      <c r="AO23" s="845"/>
      <c r="AP23" s="840">
        <v>27713</v>
      </c>
      <c r="AQ23" s="840"/>
      <c r="AR23" s="840"/>
      <c r="AS23" s="840"/>
      <c r="AT23" s="840"/>
      <c r="AU23" s="846"/>
      <c r="AV23" s="846"/>
      <c r="AW23" s="846"/>
      <c r="AX23" s="846"/>
      <c r="AY23" s="847"/>
      <c r="AZ23" s="855" t="s">
        <v>387</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368</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402</v>
      </c>
      <c r="C28" s="778"/>
      <c r="D28" s="778"/>
      <c r="E28" s="778"/>
      <c r="F28" s="778"/>
      <c r="G28" s="778"/>
      <c r="H28" s="778"/>
      <c r="I28" s="778"/>
      <c r="J28" s="778"/>
      <c r="K28" s="778"/>
      <c r="L28" s="778"/>
      <c r="M28" s="778"/>
      <c r="N28" s="778"/>
      <c r="O28" s="778"/>
      <c r="P28" s="779"/>
      <c r="Q28" s="868">
        <v>3971</v>
      </c>
      <c r="R28" s="869"/>
      <c r="S28" s="869"/>
      <c r="T28" s="869"/>
      <c r="U28" s="869"/>
      <c r="V28" s="869">
        <v>3947</v>
      </c>
      <c r="W28" s="869"/>
      <c r="X28" s="869"/>
      <c r="Y28" s="869"/>
      <c r="Z28" s="869"/>
      <c r="AA28" s="869">
        <v>24</v>
      </c>
      <c r="AB28" s="869"/>
      <c r="AC28" s="869"/>
      <c r="AD28" s="869"/>
      <c r="AE28" s="870"/>
      <c r="AF28" s="871">
        <v>24</v>
      </c>
      <c r="AG28" s="869"/>
      <c r="AH28" s="869"/>
      <c r="AI28" s="869"/>
      <c r="AJ28" s="872"/>
      <c r="AK28" s="873">
        <v>305</v>
      </c>
      <c r="AL28" s="864"/>
      <c r="AM28" s="864"/>
      <c r="AN28" s="864"/>
      <c r="AO28" s="864"/>
      <c r="AP28" s="864" t="s">
        <v>591</v>
      </c>
      <c r="AQ28" s="864"/>
      <c r="AR28" s="864"/>
      <c r="AS28" s="864"/>
      <c r="AT28" s="864"/>
      <c r="AU28" s="864" t="s">
        <v>591</v>
      </c>
      <c r="AV28" s="864"/>
      <c r="AW28" s="864"/>
      <c r="AX28" s="864"/>
      <c r="AY28" s="864"/>
      <c r="AZ28" s="865" t="s">
        <v>591</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403</v>
      </c>
      <c r="C29" s="802"/>
      <c r="D29" s="802"/>
      <c r="E29" s="802"/>
      <c r="F29" s="802"/>
      <c r="G29" s="802"/>
      <c r="H29" s="802"/>
      <c r="I29" s="802"/>
      <c r="J29" s="802"/>
      <c r="K29" s="802"/>
      <c r="L29" s="802"/>
      <c r="M29" s="802"/>
      <c r="N29" s="802"/>
      <c r="O29" s="802"/>
      <c r="P29" s="803"/>
      <c r="Q29" s="804">
        <v>3934</v>
      </c>
      <c r="R29" s="805"/>
      <c r="S29" s="805"/>
      <c r="T29" s="805"/>
      <c r="U29" s="805"/>
      <c r="V29" s="805">
        <v>3878</v>
      </c>
      <c r="W29" s="805"/>
      <c r="X29" s="805"/>
      <c r="Y29" s="805"/>
      <c r="Z29" s="805"/>
      <c r="AA29" s="805">
        <v>56</v>
      </c>
      <c r="AB29" s="805"/>
      <c r="AC29" s="805"/>
      <c r="AD29" s="805"/>
      <c r="AE29" s="806"/>
      <c r="AF29" s="807">
        <v>56</v>
      </c>
      <c r="AG29" s="808"/>
      <c r="AH29" s="808"/>
      <c r="AI29" s="808"/>
      <c r="AJ29" s="809"/>
      <c r="AK29" s="876">
        <v>585</v>
      </c>
      <c r="AL29" s="877"/>
      <c r="AM29" s="877"/>
      <c r="AN29" s="877"/>
      <c r="AO29" s="877"/>
      <c r="AP29" s="877" t="s">
        <v>591</v>
      </c>
      <c r="AQ29" s="877"/>
      <c r="AR29" s="877"/>
      <c r="AS29" s="877"/>
      <c r="AT29" s="877"/>
      <c r="AU29" s="877" t="s">
        <v>592</v>
      </c>
      <c r="AV29" s="877"/>
      <c r="AW29" s="877"/>
      <c r="AX29" s="877"/>
      <c r="AY29" s="877"/>
      <c r="AZ29" s="878" t="s">
        <v>591</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404</v>
      </c>
      <c r="C30" s="802"/>
      <c r="D30" s="802"/>
      <c r="E30" s="802"/>
      <c r="F30" s="802"/>
      <c r="G30" s="802"/>
      <c r="H30" s="802"/>
      <c r="I30" s="802"/>
      <c r="J30" s="802"/>
      <c r="K30" s="802"/>
      <c r="L30" s="802"/>
      <c r="M30" s="802"/>
      <c r="N30" s="802"/>
      <c r="O30" s="802"/>
      <c r="P30" s="803"/>
      <c r="Q30" s="804">
        <v>461</v>
      </c>
      <c r="R30" s="805"/>
      <c r="S30" s="805"/>
      <c r="T30" s="805"/>
      <c r="U30" s="805"/>
      <c r="V30" s="805">
        <v>461</v>
      </c>
      <c r="W30" s="805"/>
      <c r="X30" s="805"/>
      <c r="Y30" s="805"/>
      <c r="Z30" s="805"/>
      <c r="AA30" s="805">
        <v>0</v>
      </c>
      <c r="AB30" s="805"/>
      <c r="AC30" s="805"/>
      <c r="AD30" s="805"/>
      <c r="AE30" s="806"/>
      <c r="AF30" s="807">
        <v>0</v>
      </c>
      <c r="AG30" s="808"/>
      <c r="AH30" s="808"/>
      <c r="AI30" s="808"/>
      <c r="AJ30" s="809"/>
      <c r="AK30" s="876">
        <v>164</v>
      </c>
      <c r="AL30" s="877"/>
      <c r="AM30" s="877"/>
      <c r="AN30" s="877"/>
      <c r="AO30" s="877"/>
      <c r="AP30" s="877" t="s">
        <v>593</v>
      </c>
      <c r="AQ30" s="877"/>
      <c r="AR30" s="877"/>
      <c r="AS30" s="877"/>
      <c r="AT30" s="877"/>
      <c r="AU30" s="877" t="s">
        <v>591</v>
      </c>
      <c r="AV30" s="877"/>
      <c r="AW30" s="877"/>
      <c r="AX30" s="877"/>
      <c r="AY30" s="877"/>
      <c r="AZ30" s="878" t="s">
        <v>592</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405</v>
      </c>
      <c r="C31" s="802"/>
      <c r="D31" s="802"/>
      <c r="E31" s="802"/>
      <c r="F31" s="802"/>
      <c r="G31" s="802"/>
      <c r="H31" s="802"/>
      <c r="I31" s="802"/>
      <c r="J31" s="802"/>
      <c r="K31" s="802"/>
      <c r="L31" s="802"/>
      <c r="M31" s="802"/>
      <c r="N31" s="802"/>
      <c r="O31" s="802"/>
      <c r="P31" s="803"/>
      <c r="Q31" s="804">
        <v>1075</v>
      </c>
      <c r="R31" s="805"/>
      <c r="S31" s="805"/>
      <c r="T31" s="805"/>
      <c r="U31" s="805"/>
      <c r="V31" s="805">
        <v>1035</v>
      </c>
      <c r="W31" s="805"/>
      <c r="X31" s="805"/>
      <c r="Y31" s="805"/>
      <c r="Z31" s="805"/>
      <c r="AA31" s="805">
        <v>40</v>
      </c>
      <c r="AB31" s="805"/>
      <c r="AC31" s="805"/>
      <c r="AD31" s="805"/>
      <c r="AE31" s="806"/>
      <c r="AF31" s="807">
        <v>525</v>
      </c>
      <c r="AG31" s="808"/>
      <c r="AH31" s="808"/>
      <c r="AI31" s="808"/>
      <c r="AJ31" s="809"/>
      <c r="AK31" s="876">
        <v>59</v>
      </c>
      <c r="AL31" s="877"/>
      <c r="AM31" s="877"/>
      <c r="AN31" s="877"/>
      <c r="AO31" s="877"/>
      <c r="AP31" s="877">
        <v>3181</v>
      </c>
      <c r="AQ31" s="877"/>
      <c r="AR31" s="877"/>
      <c r="AS31" s="877"/>
      <c r="AT31" s="877"/>
      <c r="AU31" s="877">
        <v>1654</v>
      </c>
      <c r="AV31" s="877"/>
      <c r="AW31" s="877"/>
      <c r="AX31" s="877"/>
      <c r="AY31" s="877"/>
      <c r="AZ31" s="878" t="s">
        <v>592</v>
      </c>
      <c r="BA31" s="878"/>
      <c r="BB31" s="878"/>
      <c r="BC31" s="878"/>
      <c r="BD31" s="878"/>
      <c r="BE31" s="874" t="s">
        <v>406</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407</v>
      </c>
      <c r="C32" s="802"/>
      <c r="D32" s="802"/>
      <c r="E32" s="802"/>
      <c r="F32" s="802"/>
      <c r="G32" s="802"/>
      <c r="H32" s="802"/>
      <c r="I32" s="802"/>
      <c r="J32" s="802"/>
      <c r="K32" s="802"/>
      <c r="L32" s="802"/>
      <c r="M32" s="802"/>
      <c r="N32" s="802"/>
      <c r="O32" s="802"/>
      <c r="P32" s="803"/>
      <c r="Q32" s="804">
        <v>789</v>
      </c>
      <c r="R32" s="805"/>
      <c r="S32" s="805"/>
      <c r="T32" s="805"/>
      <c r="U32" s="805"/>
      <c r="V32" s="805">
        <v>775</v>
      </c>
      <c r="W32" s="805"/>
      <c r="X32" s="805"/>
      <c r="Y32" s="805"/>
      <c r="Z32" s="805"/>
      <c r="AA32" s="805">
        <v>14</v>
      </c>
      <c r="AB32" s="805"/>
      <c r="AC32" s="805"/>
      <c r="AD32" s="805"/>
      <c r="AE32" s="806"/>
      <c r="AF32" s="807">
        <v>22</v>
      </c>
      <c r="AG32" s="808"/>
      <c r="AH32" s="808"/>
      <c r="AI32" s="808"/>
      <c r="AJ32" s="809"/>
      <c r="AK32" s="876">
        <v>396</v>
      </c>
      <c r="AL32" s="877"/>
      <c r="AM32" s="877"/>
      <c r="AN32" s="877"/>
      <c r="AO32" s="877"/>
      <c r="AP32" s="877">
        <v>5198</v>
      </c>
      <c r="AQ32" s="877"/>
      <c r="AR32" s="877"/>
      <c r="AS32" s="877"/>
      <c r="AT32" s="877"/>
      <c r="AU32" s="877">
        <v>4262</v>
      </c>
      <c r="AV32" s="877"/>
      <c r="AW32" s="877"/>
      <c r="AX32" s="877"/>
      <c r="AY32" s="877"/>
      <c r="AZ32" s="878" t="s">
        <v>592</v>
      </c>
      <c r="BA32" s="878"/>
      <c r="BB32" s="878"/>
      <c r="BC32" s="878"/>
      <c r="BD32" s="878"/>
      <c r="BE32" s="874" t="s">
        <v>408</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409</v>
      </c>
      <c r="C33" s="802"/>
      <c r="D33" s="802"/>
      <c r="E33" s="802"/>
      <c r="F33" s="802"/>
      <c r="G33" s="802"/>
      <c r="H33" s="802"/>
      <c r="I33" s="802"/>
      <c r="J33" s="802"/>
      <c r="K33" s="802"/>
      <c r="L33" s="802"/>
      <c r="M33" s="802"/>
      <c r="N33" s="802"/>
      <c r="O33" s="802"/>
      <c r="P33" s="803"/>
      <c r="Q33" s="804">
        <v>3</v>
      </c>
      <c r="R33" s="805"/>
      <c r="S33" s="805"/>
      <c r="T33" s="805"/>
      <c r="U33" s="805"/>
      <c r="V33" s="805">
        <v>3</v>
      </c>
      <c r="W33" s="805"/>
      <c r="X33" s="805"/>
      <c r="Y33" s="805"/>
      <c r="Z33" s="805"/>
      <c r="AA33" s="805" t="s">
        <v>591</v>
      </c>
      <c r="AB33" s="805"/>
      <c r="AC33" s="805"/>
      <c r="AD33" s="805"/>
      <c r="AE33" s="806"/>
      <c r="AF33" s="807" t="s">
        <v>410</v>
      </c>
      <c r="AG33" s="808"/>
      <c r="AH33" s="808"/>
      <c r="AI33" s="808"/>
      <c r="AJ33" s="809"/>
      <c r="AK33" s="876">
        <v>1</v>
      </c>
      <c r="AL33" s="877"/>
      <c r="AM33" s="877"/>
      <c r="AN33" s="877"/>
      <c r="AO33" s="877"/>
      <c r="AP33" s="877">
        <v>10</v>
      </c>
      <c r="AQ33" s="877"/>
      <c r="AR33" s="877"/>
      <c r="AS33" s="877"/>
      <c r="AT33" s="877"/>
      <c r="AU33" s="877">
        <v>10</v>
      </c>
      <c r="AV33" s="877"/>
      <c r="AW33" s="877"/>
      <c r="AX33" s="877"/>
      <c r="AY33" s="877"/>
      <c r="AZ33" s="878" t="s">
        <v>592</v>
      </c>
      <c r="BA33" s="878"/>
      <c r="BB33" s="878"/>
      <c r="BC33" s="878"/>
      <c r="BD33" s="878"/>
      <c r="BE33" s="874" t="s">
        <v>411</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390</v>
      </c>
      <c r="B63" s="836" t="s">
        <v>413</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627</v>
      </c>
      <c r="AG63" s="888"/>
      <c r="AH63" s="888"/>
      <c r="AI63" s="888"/>
      <c r="AJ63" s="889"/>
      <c r="AK63" s="890"/>
      <c r="AL63" s="885"/>
      <c r="AM63" s="885"/>
      <c r="AN63" s="885"/>
      <c r="AO63" s="885"/>
      <c r="AP63" s="888">
        <v>8389</v>
      </c>
      <c r="AQ63" s="888"/>
      <c r="AR63" s="888"/>
      <c r="AS63" s="888"/>
      <c r="AT63" s="888"/>
      <c r="AU63" s="888">
        <v>5926</v>
      </c>
      <c r="AV63" s="888"/>
      <c r="AW63" s="888"/>
      <c r="AX63" s="888"/>
      <c r="AY63" s="888"/>
      <c r="AZ63" s="892"/>
      <c r="BA63" s="892"/>
      <c r="BB63" s="892"/>
      <c r="BC63" s="892"/>
      <c r="BD63" s="892"/>
      <c r="BE63" s="893"/>
      <c r="BF63" s="893"/>
      <c r="BG63" s="893"/>
      <c r="BH63" s="893"/>
      <c r="BI63" s="894"/>
      <c r="BJ63" s="895" t="s">
        <v>414</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416</v>
      </c>
      <c r="B66" s="787"/>
      <c r="C66" s="787"/>
      <c r="D66" s="787"/>
      <c r="E66" s="787"/>
      <c r="F66" s="787"/>
      <c r="G66" s="787"/>
      <c r="H66" s="787"/>
      <c r="I66" s="787"/>
      <c r="J66" s="787"/>
      <c r="K66" s="787"/>
      <c r="L66" s="787"/>
      <c r="M66" s="787"/>
      <c r="N66" s="787"/>
      <c r="O66" s="787"/>
      <c r="P66" s="788"/>
      <c r="Q66" s="763" t="s">
        <v>417</v>
      </c>
      <c r="R66" s="764"/>
      <c r="S66" s="764"/>
      <c r="T66" s="764"/>
      <c r="U66" s="765"/>
      <c r="V66" s="763" t="s">
        <v>418</v>
      </c>
      <c r="W66" s="764"/>
      <c r="X66" s="764"/>
      <c r="Y66" s="764"/>
      <c r="Z66" s="765"/>
      <c r="AA66" s="763" t="s">
        <v>419</v>
      </c>
      <c r="AB66" s="764"/>
      <c r="AC66" s="764"/>
      <c r="AD66" s="764"/>
      <c r="AE66" s="765"/>
      <c r="AF66" s="898" t="s">
        <v>420</v>
      </c>
      <c r="AG66" s="859"/>
      <c r="AH66" s="859"/>
      <c r="AI66" s="859"/>
      <c r="AJ66" s="899"/>
      <c r="AK66" s="763" t="s">
        <v>421</v>
      </c>
      <c r="AL66" s="787"/>
      <c r="AM66" s="787"/>
      <c r="AN66" s="787"/>
      <c r="AO66" s="788"/>
      <c r="AP66" s="763" t="s">
        <v>422</v>
      </c>
      <c r="AQ66" s="764"/>
      <c r="AR66" s="764"/>
      <c r="AS66" s="764"/>
      <c r="AT66" s="765"/>
      <c r="AU66" s="763" t="s">
        <v>423</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594</v>
      </c>
      <c r="C68" s="916"/>
      <c r="D68" s="916"/>
      <c r="E68" s="916"/>
      <c r="F68" s="916"/>
      <c r="G68" s="916"/>
      <c r="H68" s="916"/>
      <c r="I68" s="916"/>
      <c r="J68" s="916"/>
      <c r="K68" s="916"/>
      <c r="L68" s="916"/>
      <c r="M68" s="916"/>
      <c r="N68" s="916"/>
      <c r="O68" s="916"/>
      <c r="P68" s="917"/>
      <c r="Q68" s="918">
        <v>4724</v>
      </c>
      <c r="R68" s="912"/>
      <c r="S68" s="912"/>
      <c r="T68" s="912"/>
      <c r="U68" s="912"/>
      <c r="V68" s="912">
        <v>4670</v>
      </c>
      <c r="W68" s="912"/>
      <c r="X68" s="912"/>
      <c r="Y68" s="912"/>
      <c r="Z68" s="912"/>
      <c r="AA68" s="912">
        <v>54</v>
      </c>
      <c r="AB68" s="912"/>
      <c r="AC68" s="912"/>
      <c r="AD68" s="912"/>
      <c r="AE68" s="912"/>
      <c r="AF68" s="912">
        <v>16</v>
      </c>
      <c r="AG68" s="912"/>
      <c r="AH68" s="912"/>
      <c r="AI68" s="912"/>
      <c r="AJ68" s="912"/>
      <c r="AK68" s="912">
        <v>38</v>
      </c>
      <c r="AL68" s="912"/>
      <c r="AM68" s="912"/>
      <c r="AN68" s="912"/>
      <c r="AO68" s="912"/>
      <c r="AP68" s="912" t="s">
        <v>591</v>
      </c>
      <c r="AQ68" s="912"/>
      <c r="AR68" s="912"/>
      <c r="AS68" s="912"/>
      <c r="AT68" s="912"/>
      <c r="AU68" s="912" t="s">
        <v>591</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595</v>
      </c>
      <c r="C69" s="920"/>
      <c r="D69" s="920"/>
      <c r="E69" s="920"/>
      <c r="F69" s="920"/>
      <c r="G69" s="920"/>
      <c r="H69" s="920"/>
      <c r="I69" s="920"/>
      <c r="J69" s="920"/>
      <c r="K69" s="920"/>
      <c r="L69" s="920"/>
      <c r="M69" s="920"/>
      <c r="N69" s="920"/>
      <c r="O69" s="920"/>
      <c r="P69" s="921"/>
      <c r="Q69" s="922">
        <v>117</v>
      </c>
      <c r="R69" s="877"/>
      <c r="S69" s="877"/>
      <c r="T69" s="877"/>
      <c r="U69" s="877"/>
      <c r="V69" s="877">
        <v>116</v>
      </c>
      <c r="W69" s="877"/>
      <c r="X69" s="877"/>
      <c r="Y69" s="877"/>
      <c r="Z69" s="877"/>
      <c r="AA69" s="877">
        <v>1</v>
      </c>
      <c r="AB69" s="877"/>
      <c r="AC69" s="877"/>
      <c r="AD69" s="877"/>
      <c r="AE69" s="877"/>
      <c r="AF69" s="877">
        <v>1</v>
      </c>
      <c r="AG69" s="877"/>
      <c r="AH69" s="877"/>
      <c r="AI69" s="877"/>
      <c r="AJ69" s="877"/>
      <c r="AK69" s="877">
        <v>17</v>
      </c>
      <c r="AL69" s="877"/>
      <c r="AM69" s="877"/>
      <c r="AN69" s="877"/>
      <c r="AO69" s="877"/>
      <c r="AP69" s="877" t="s">
        <v>591</v>
      </c>
      <c r="AQ69" s="877"/>
      <c r="AR69" s="877"/>
      <c r="AS69" s="877"/>
      <c r="AT69" s="877"/>
      <c r="AU69" s="877" t="s">
        <v>593</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596</v>
      </c>
      <c r="C70" s="920"/>
      <c r="D70" s="920"/>
      <c r="E70" s="920"/>
      <c r="F70" s="920"/>
      <c r="G70" s="920"/>
      <c r="H70" s="920"/>
      <c r="I70" s="920"/>
      <c r="J70" s="920"/>
      <c r="K70" s="920"/>
      <c r="L70" s="920"/>
      <c r="M70" s="920"/>
      <c r="N70" s="920"/>
      <c r="O70" s="920"/>
      <c r="P70" s="921"/>
      <c r="Q70" s="922">
        <v>167</v>
      </c>
      <c r="R70" s="877"/>
      <c r="S70" s="877"/>
      <c r="T70" s="877"/>
      <c r="U70" s="877"/>
      <c r="V70" s="877">
        <v>167</v>
      </c>
      <c r="W70" s="877"/>
      <c r="X70" s="877"/>
      <c r="Y70" s="877"/>
      <c r="Z70" s="877"/>
      <c r="AA70" s="877">
        <v>0</v>
      </c>
      <c r="AB70" s="877"/>
      <c r="AC70" s="877"/>
      <c r="AD70" s="877"/>
      <c r="AE70" s="877"/>
      <c r="AF70" s="877">
        <v>0</v>
      </c>
      <c r="AG70" s="877"/>
      <c r="AH70" s="877"/>
      <c r="AI70" s="877"/>
      <c r="AJ70" s="877"/>
      <c r="AK70" s="877">
        <v>2</v>
      </c>
      <c r="AL70" s="877"/>
      <c r="AM70" s="877"/>
      <c r="AN70" s="877"/>
      <c r="AO70" s="877"/>
      <c r="AP70" s="877" t="s">
        <v>601</v>
      </c>
      <c r="AQ70" s="877"/>
      <c r="AR70" s="877"/>
      <c r="AS70" s="877"/>
      <c r="AT70" s="877"/>
      <c r="AU70" s="877" t="s">
        <v>591</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597</v>
      </c>
      <c r="C71" s="920"/>
      <c r="D71" s="920"/>
      <c r="E71" s="920"/>
      <c r="F71" s="920"/>
      <c r="G71" s="920"/>
      <c r="H71" s="920"/>
      <c r="I71" s="920"/>
      <c r="J71" s="920"/>
      <c r="K71" s="920"/>
      <c r="L71" s="920"/>
      <c r="M71" s="920"/>
      <c r="N71" s="920"/>
      <c r="O71" s="920"/>
      <c r="P71" s="921"/>
      <c r="Q71" s="922">
        <v>131</v>
      </c>
      <c r="R71" s="877"/>
      <c r="S71" s="877"/>
      <c r="T71" s="877"/>
      <c r="U71" s="877"/>
      <c r="V71" s="877">
        <v>95</v>
      </c>
      <c r="W71" s="877"/>
      <c r="X71" s="877"/>
      <c r="Y71" s="877"/>
      <c r="Z71" s="877"/>
      <c r="AA71" s="877">
        <v>36</v>
      </c>
      <c r="AB71" s="877"/>
      <c r="AC71" s="877"/>
      <c r="AD71" s="877"/>
      <c r="AE71" s="877"/>
      <c r="AF71" s="877">
        <v>36</v>
      </c>
      <c r="AG71" s="877"/>
      <c r="AH71" s="877"/>
      <c r="AI71" s="877"/>
      <c r="AJ71" s="877"/>
      <c r="AK71" s="877">
        <v>0</v>
      </c>
      <c r="AL71" s="877"/>
      <c r="AM71" s="877"/>
      <c r="AN71" s="877"/>
      <c r="AO71" s="877"/>
      <c r="AP71" s="877" t="s">
        <v>591</v>
      </c>
      <c r="AQ71" s="877"/>
      <c r="AR71" s="877"/>
      <c r="AS71" s="877"/>
      <c r="AT71" s="877"/>
      <c r="AU71" s="877" t="s">
        <v>591</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598</v>
      </c>
      <c r="C72" s="920"/>
      <c r="D72" s="920"/>
      <c r="E72" s="920"/>
      <c r="F72" s="920"/>
      <c r="G72" s="920"/>
      <c r="H72" s="920"/>
      <c r="I72" s="920"/>
      <c r="J72" s="920"/>
      <c r="K72" s="920"/>
      <c r="L72" s="920"/>
      <c r="M72" s="920"/>
      <c r="N72" s="920"/>
      <c r="O72" s="920"/>
      <c r="P72" s="921"/>
      <c r="Q72" s="922">
        <v>807</v>
      </c>
      <c r="R72" s="877"/>
      <c r="S72" s="877"/>
      <c r="T72" s="877"/>
      <c r="U72" s="877"/>
      <c r="V72" s="877">
        <v>807</v>
      </c>
      <c r="W72" s="877"/>
      <c r="X72" s="877"/>
      <c r="Y72" s="877"/>
      <c r="Z72" s="877"/>
      <c r="AA72" s="877">
        <v>0</v>
      </c>
      <c r="AB72" s="877"/>
      <c r="AC72" s="877"/>
      <c r="AD72" s="877"/>
      <c r="AE72" s="877"/>
      <c r="AF72" s="877">
        <v>0</v>
      </c>
      <c r="AG72" s="877"/>
      <c r="AH72" s="877"/>
      <c r="AI72" s="877"/>
      <c r="AJ72" s="877"/>
      <c r="AK72" s="877">
        <v>97</v>
      </c>
      <c r="AL72" s="877"/>
      <c r="AM72" s="877"/>
      <c r="AN72" s="877"/>
      <c r="AO72" s="877"/>
      <c r="AP72" s="877" t="s">
        <v>591</v>
      </c>
      <c r="AQ72" s="877"/>
      <c r="AR72" s="877"/>
      <c r="AS72" s="877"/>
      <c r="AT72" s="877"/>
      <c r="AU72" s="877" t="s">
        <v>591</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599</v>
      </c>
      <c r="C73" s="920"/>
      <c r="D73" s="920"/>
      <c r="E73" s="920"/>
      <c r="F73" s="920"/>
      <c r="G73" s="920"/>
      <c r="H73" s="920"/>
      <c r="I73" s="920"/>
      <c r="J73" s="920"/>
      <c r="K73" s="920"/>
      <c r="L73" s="920"/>
      <c r="M73" s="920"/>
      <c r="N73" s="920"/>
      <c r="O73" s="920"/>
      <c r="P73" s="921"/>
      <c r="Q73" s="922">
        <v>10046</v>
      </c>
      <c r="R73" s="877"/>
      <c r="S73" s="877"/>
      <c r="T73" s="877"/>
      <c r="U73" s="877"/>
      <c r="V73" s="877">
        <v>10005</v>
      </c>
      <c r="W73" s="877"/>
      <c r="X73" s="877"/>
      <c r="Y73" s="877"/>
      <c r="Z73" s="877"/>
      <c r="AA73" s="877">
        <v>41</v>
      </c>
      <c r="AB73" s="877"/>
      <c r="AC73" s="877"/>
      <c r="AD73" s="877"/>
      <c r="AE73" s="877"/>
      <c r="AF73" s="877">
        <v>1978</v>
      </c>
      <c r="AG73" s="877"/>
      <c r="AH73" s="877"/>
      <c r="AI73" s="877"/>
      <c r="AJ73" s="877"/>
      <c r="AK73" s="877">
        <v>833</v>
      </c>
      <c r="AL73" s="877"/>
      <c r="AM73" s="877"/>
      <c r="AN73" s="877"/>
      <c r="AO73" s="877"/>
      <c r="AP73" s="877">
        <v>5448</v>
      </c>
      <c r="AQ73" s="877"/>
      <c r="AR73" s="877"/>
      <c r="AS73" s="877"/>
      <c r="AT73" s="877"/>
      <c r="AU73" s="877">
        <v>1378</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600</v>
      </c>
      <c r="C74" s="920"/>
      <c r="D74" s="920"/>
      <c r="E74" s="920"/>
      <c r="F74" s="920"/>
      <c r="G74" s="920"/>
      <c r="H74" s="920"/>
      <c r="I74" s="920"/>
      <c r="J74" s="920"/>
      <c r="K74" s="920"/>
      <c r="L74" s="920"/>
      <c r="M74" s="920"/>
      <c r="N74" s="920"/>
      <c r="O74" s="920"/>
      <c r="P74" s="921"/>
      <c r="Q74" s="922">
        <v>13584</v>
      </c>
      <c r="R74" s="877"/>
      <c r="S74" s="877"/>
      <c r="T74" s="877"/>
      <c r="U74" s="877"/>
      <c r="V74" s="877">
        <v>13134</v>
      </c>
      <c r="W74" s="877"/>
      <c r="X74" s="877"/>
      <c r="Y74" s="877"/>
      <c r="Z74" s="877"/>
      <c r="AA74" s="877">
        <v>450</v>
      </c>
      <c r="AB74" s="877"/>
      <c r="AC74" s="877"/>
      <c r="AD74" s="877"/>
      <c r="AE74" s="877"/>
      <c r="AF74" s="877">
        <v>447</v>
      </c>
      <c r="AG74" s="877"/>
      <c r="AH74" s="877"/>
      <c r="AI74" s="877"/>
      <c r="AJ74" s="877"/>
      <c r="AK74" s="877">
        <v>156</v>
      </c>
      <c r="AL74" s="877"/>
      <c r="AM74" s="877"/>
      <c r="AN74" s="877"/>
      <c r="AO74" s="877"/>
      <c r="AP74" s="877">
        <v>2734</v>
      </c>
      <c r="AQ74" s="877"/>
      <c r="AR74" s="877"/>
      <c r="AS74" s="877"/>
      <c r="AT74" s="877"/>
      <c r="AU74" s="877">
        <v>155</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390</v>
      </c>
      <c r="B88" s="836" t="s">
        <v>424</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2478</v>
      </c>
      <c r="AG88" s="888"/>
      <c r="AH88" s="888"/>
      <c r="AI88" s="888"/>
      <c r="AJ88" s="888"/>
      <c r="AK88" s="885"/>
      <c r="AL88" s="885"/>
      <c r="AM88" s="885"/>
      <c r="AN88" s="885"/>
      <c r="AO88" s="885"/>
      <c r="AP88" s="888">
        <v>8182</v>
      </c>
      <c r="AQ88" s="888"/>
      <c r="AR88" s="888"/>
      <c r="AS88" s="888"/>
      <c r="AT88" s="888"/>
      <c r="AU88" s="888">
        <v>1533</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425</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35</v>
      </c>
      <c r="CS102" s="896"/>
      <c r="CT102" s="896"/>
      <c r="CU102" s="896"/>
      <c r="CV102" s="939"/>
      <c r="CW102" s="938" t="s">
        <v>591</v>
      </c>
      <c r="CX102" s="896"/>
      <c r="CY102" s="896"/>
      <c r="CZ102" s="896"/>
      <c r="DA102" s="939"/>
      <c r="DB102" s="938">
        <v>1502</v>
      </c>
      <c r="DC102" s="896"/>
      <c r="DD102" s="896"/>
      <c r="DE102" s="896"/>
      <c r="DF102" s="939"/>
      <c r="DG102" s="938" t="s">
        <v>591</v>
      </c>
      <c r="DH102" s="896"/>
      <c r="DI102" s="896"/>
      <c r="DJ102" s="896"/>
      <c r="DK102" s="939"/>
      <c r="DL102" s="938" t="s">
        <v>591</v>
      </c>
      <c r="DM102" s="896"/>
      <c r="DN102" s="896"/>
      <c r="DO102" s="896"/>
      <c r="DP102" s="939"/>
      <c r="DQ102" s="938">
        <v>1751</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432</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433</v>
      </c>
      <c r="AB109" s="941"/>
      <c r="AC109" s="941"/>
      <c r="AD109" s="941"/>
      <c r="AE109" s="942"/>
      <c r="AF109" s="940" t="s">
        <v>305</v>
      </c>
      <c r="AG109" s="941"/>
      <c r="AH109" s="941"/>
      <c r="AI109" s="941"/>
      <c r="AJ109" s="942"/>
      <c r="AK109" s="940" t="s">
        <v>304</v>
      </c>
      <c r="AL109" s="941"/>
      <c r="AM109" s="941"/>
      <c r="AN109" s="941"/>
      <c r="AO109" s="942"/>
      <c r="AP109" s="940" t="s">
        <v>434</v>
      </c>
      <c r="AQ109" s="941"/>
      <c r="AR109" s="941"/>
      <c r="AS109" s="941"/>
      <c r="AT109" s="943"/>
      <c r="AU109" s="960" t="s">
        <v>432</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433</v>
      </c>
      <c r="BR109" s="941"/>
      <c r="BS109" s="941"/>
      <c r="BT109" s="941"/>
      <c r="BU109" s="942"/>
      <c r="BV109" s="940" t="s">
        <v>305</v>
      </c>
      <c r="BW109" s="941"/>
      <c r="BX109" s="941"/>
      <c r="BY109" s="941"/>
      <c r="BZ109" s="942"/>
      <c r="CA109" s="940" t="s">
        <v>304</v>
      </c>
      <c r="CB109" s="941"/>
      <c r="CC109" s="941"/>
      <c r="CD109" s="941"/>
      <c r="CE109" s="942"/>
      <c r="CF109" s="961" t="s">
        <v>434</v>
      </c>
      <c r="CG109" s="961"/>
      <c r="CH109" s="961"/>
      <c r="CI109" s="961"/>
      <c r="CJ109" s="961"/>
      <c r="CK109" s="940" t="s">
        <v>435</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433</v>
      </c>
      <c r="DH109" s="941"/>
      <c r="DI109" s="941"/>
      <c r="DJ109" s="941"/>
      <c r="DK109" s="942"/>
      <c r="DL109" s="940" t="s">
        <v>305</v>
      </c>
      <c r="DM109" s="941"/>
      <c r="DN109" s="941"/>
      <c r="DO109" s="941"/>
      <c r="DP109" s="942"/>
      <c r="DQ109" s="940" t="s">
        <v>304</v>
      </c>
      <c r="DR109" s="941"/>
      <c r="DS109" s="941"/>
      <c r="DT109" s="941"/>
      <c r="DU109" s="942"/>
      <c r="DV109" s="940" t="s">
        <v>434</v>
      </c>
      <c r="DW109" s="941"/>
      <c r="DX109" s="941"/>
      <c r="DY109" s="941"/>
      <c r="DZ109" s="943"/>
    </row>
    <row r="110" spans="1:131" s="247" customFormat="1" ht="26.25" customHeight="1" x14ac:dyDescent="0.15">
      <c r="A110" s="944" t="s">
        <v>436</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2964787</v>
      </c>
      <c r="AB110" s="948"/>
      <c r="AC110" s="948"/>
      <c r="AD110" s="948"/>
      <c r="AE110" s="949"/>
      <c r="AF110" s="950">
        <v>2979945</v>
      </c>
      <c r="AG110" s="948"/>
      <c r="AH110" s="948"/>
      <c r="AI110" s="948"/>
      <c r="AJ110" s="949"/>
      <c r="AK110" s="950">
        <v>2878143</v>
      </c>
      <c r="AL110" s="948"/>
      <c r="AM110" s="948"/>
      <c r="AN110" s="948"/>
      <c r="AO110" s="949"/>
      <c r="AP110" s="951">
        <v>35</v>
      </c>
      <c r="AQ110" s="952"/>
      <c r="AR110" s="952"/>
      <c r="AS110" s="952"/>
      <c r="AT110" s="953"/>
      <c r="AU110" s="954" t="s">
        <v>73</v>
      </c>
      <c r="AV110" s="955"/>
      <c r="AW110" s="955"/>
      <c r="AX110" s="955"/>
      <c r="AY110" s="955"/>
      <c r="AZ110" s="996" t="s">
        <v>437</v>
      </c>
      <c r="BA110" s="945"/>
      <c r="BB110" s="945"/>
      <c r="BC110" s="945"/>
      <c r="BD110" s="945"/>
      <c r="BE110" s="945"/>
      <c r="BF110" s="945"/>
      <c r="BG110" s="945"/>
      <c r="BH110" s="945"/>
      <c r="BI110" s="945"/>
      <c r="BJ110" s="945"/>
      <c r="BK110" s="945"/>
      <c r="BL110" s="945"/>
      <c r="BM110" s="945"/>
      <c r="BN110" s="945"/>
      <c r="BO110" s="945"/>
      <c r="BP110" s="946"/>
      <c r="BQ110" s="982">
        <v>26524789</v>
      </c>
      <c r="BR110" s="983"/>
      <c r="BS110" s="983"/>
      <c r="BT110" s="983"/>
      <c r="BU110" s="983"/>
      <c r="BV110" s="983">
        <v>26254997</v>
      </c>
      <c r="BW110" s="983"/>
      <c r="BX110" s="983"/>
      <c r="BY110" s="983"/>
      <c r="BZ110" s="983"/>
      <c r="CA110" s="983">
        <v>27713005</v>
      </c>
      <c r="CB110" s="983"/>
      <c r="CC110" s="983"/>
      <c r="CD110" s="983"/>
      <c r="CE110" s="983"/>
      <c r="CF110" s="997">
        <v>337.3</v>
      </c>
      <c r="CG110" s="998"/>
      <c r="CH110" s="998"/>
      <c r="CI110" s="998"/>
      <c r="CJ110" s="998"/>
      <c r="CK110" s="999" t="s">
        <v>438</v>
      </c>
      <c r="CL110" s="1000"/>
      <c r="CM110" s="979" t="s">
        <v>439</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440</v>
      </c>
      <c r="DH110" s="983"/>
      <c r="DI110" s="983"/>
      <c r="DJ110" s="983"/>
      <c r="DK110" s="983"/>
      <c r="DL110" s="983" t="s">
        <v>440</v>
      </c>
      <c r="DM110" s="983"/>
      <c r="DN110" s="983"/>
      <c r="DO110" s="983"/>
      <c r="DP110" s="983"/>
      <c r="DQ110" s="983" t="s">
        <v>440</v>
      </c>
      <c r="DR110" s="983"/>
      <c r="DS110" s="983"/>
      <c r="DT110" s="983"/>
      <c r="DU110" s="983"/>
      <c r="DV110" s="984" t="s">
        <v>387</v>
      </c>
      <c r="DW110" s="984"/>
      <c r="DX110" s="984"/>
      <c r="DY110" s="984"/>
      <c r="DZ110" s="985"/>
    </row>
    <row r="111" spans="1:131" s="247" customFormat="1" ht="26.25" customHeight="1" x14ac:dyDescent="0.15">
      <c r="A111" s="986" t="s">
        <v>441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387</v>
      </c>
      <c r="AB111" s="990"/>
      <c r="AC111" s="990"/>
      <c r="AD111" s="990"/>
      <c r="AE111" s="991"/>
      <c r="AF111" s="992" t="s">
        <v>387</v>
      </c>
      <c r="AG111" s="990"/>
      <c r="AH111" s="990"/>
      <c r="AI111" s="990"/>
      <c r="AJ111" s="991"/>
      <c r="AK111" s="992" t="s">
        <v>387</v>
      </c>
      <c r="AL111" s="990"/>
      <c r="AM111" s="990"/>
      <c r="AN111" s="990"/>
      <c r="AO111" s="991"/>
      <c r="AP111" s="993" t="s">
        <v>440</v>
      </c>
      <c r="AQ111" s="994"/>
      <c r="AR111" s="994"/>
      <c r="AS111" s="994"/>
      <c r="AT111" s="995"/>
      <c r="AU111" s="956"/>
      <c r="AV111" s="957"/>
      <c r="AW111" s="957"/>
      <c r="AX111" s="957"/>
      <c r="AY111" s="957"/>
      <c r="AZ111" s="1005" t="s">
        <v>442</v>
      </c>
      <c r="BA111" s="1006"/>
      <c r="BB111" s="1006"/>
      <c r="BC111" s="1006"/>
      <c r="BD111" s="1006"/>
      <c r="BE111" s="1006"/>
      <c r="BF111" s="1006"/>
      <c r="BG111" s="1006"/>
      <c r="BH111" s="1006"/>
      <c r="BI111" s="1006"/>
      <c r="BJ111" s="1006"/>
      <c r="BK111" s="1006"/>
      <c r="BL111" s="1006"/>
      <c r="BM111" s="1006"/>
      <c r="BN111" s="1006"/>
      <c r="BO111" s="1006"/>
      <c r="BP111" s="1007"/>
      <c r="BQ111" s="975" t="s">
        <v>440</v>
      </c>
      <c r="BR111" s="976"/>
      <c r="BS111" s="976"/>
      <c r="BT111" s="976"/>
      <c r="BU111" s="976"/>
      <c r="BV111" s="976" t="s">
        <v>440</v>
      </c>
      <c r="BW111" s="976"/>
      <c r="BX111" s="976"/>
      <c r="BY111" s="976"/>
      <c r="BZ111" s="976"/>
      <c r="CA111" s="976" t="s">
        <v>440</v>
      </c>
      <c r="CB111" s="976"/>
      <c r="CC111" s="976"/>
      <c r="CD111" s="976"/>
      <c r="CE111" s="976"/>
      <c r="CF111" s="970" t="s">
        <v>440</v>
      </c>
      <c r="CG111" s="971"/>
      <c r="CH111" s="971"/>
      <c r="CI111" s="971"/>
      <c r="CJ111" s="971"/>
      <c r="CK111" s="1001"/>
      <c r="CL111" s="1002"/>
      <c r="CM111" s="972" t="s">
        <v>443</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440</v>
      </c>
      <c r="DH111" s="976"/>
      <c r="DI111" s="976"/>
      <c r="DJ111" s="976"/>
      <c r="DK111" s="976"/>
      <c r="DL111" s="976" t="s">
        <v>440</v>
      </c>
      <c r="DM111" s="976"/>
      <c r="DN111" s="976"/>
      <c r="DO111" s="976"/>
      <c r="DP111" s="976"/>
      <c r="DQ111" s="976" t="s">
        <v>440</v>
      </c>
      <c r="DR111" s="976"/>
      <c r="DS111" s="976"/>
      <c r="DT111" s="976"/>
      <c r="DU111" s="976"/>
      <c r="DV111" s="977" t="s">
        <v>440</v>
      </c>
      <c r="DW111" s="977"/>
      <c r="DX111" s="977"/>
      <c r="DY111" s="977"/>
      <c r="DZ111" s="978"/>
    </row>
    <row r="112" spans="1:131" s="247" customFormat="1" ht="26.25" customHeight="1" x14ac:dyDescent="0.15">
      <c r="A112" s="1008" t="s">
        <v>444</v>
      </c>
      <c r="B112" s="1009"/>
      <c r="C112" s="1006" t="s">
        <v>445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446</v>
      </c>
      <c r="AB112" s="1015"/>
      <c r="AC112" s="1015"/>
      <c r="AD112" s="1015"/>
      <c r="AE112" s="1016"/>
      <c r="AF112" s="1017" t="s">
        <v>447</v>
      </c>
      <c r="AG112" s="1015"/>
      <c r="AH112" s="1015"/>
      <c r="AI112" s="1015"/>
      <c r="AJ112" s="1016"/>
      <c r="AK112" s="1017" t="s">
        <v>446</v>
      </c>
      <c r="AL112" s="1015"/>
      <c r="AM112" s="1015"/>
      <c r="AN112" s="1015"/>
      <c r="AO112" s="1016"/>
      <c r="AP112" s="1018" t="s">
        <v>446</v>
      </c>
      <c r="AQ112" s="1019"/>
      <c r="AR112" s="1019"/>
      <c r="AS112" s="1019"/>
      <c r="AT112" s="1020"/>
      <c r="AU112" s="956"/>
      <c r="AV112" s="957"/>
      <c r="AW112" s="957"/>
      <c r="AX112" s="957"/>
      <c r="AY112" s="957"/>
      <c r="AZ112" s="1005" t="s">
        <v>448</v>
      </c>
      <c r="BA112" s="1006"/>
      <c r="BB112" s="1006"/>
      <c r="BC112" s="1006"/>
      <c r="BD112" s="1006"/>
      <c r="BE112" s="1006"/>
      <c r="BF112" s="1006"/>
      <c r="BG112" s="1006"/>
      <c r="BH112" s="1006"/>
      <c r="BI112" s="1006"/>
      <c r="BJ112" s="1006"/>
      <c r="BK112" s="1006"/>
      <c r="BL112" s="1006"/>
      <c r="BM112" s="1006"/>
      <c r="BN112" s="1006"/>
      <c r="BO112" s="1006"/>
      <c r="BP112" s="1007"/>
      <c r="BQ112" s="975">
        <v>6473499</v>
      </c>
      <c r="BR112" s="976"/>
      <c r="BS112" s="976"/>
      <c r="BT112" s="976"/>
      <c r="BU112" s="976"/>
      <c r="BV112" s="976">
        <v>6275114</v>
      </c>
      <c r="BW112" s="976"/>
      <c r="BX112" s="976"/>
      <c r="BY112" s="976"/>
      <c r="BZ112" s="976"/>
      <c r="CA112" s="976">
        <v>5926811</v>
      </c>
      <c r="CB112" s="976"/>
      <c r="CC112" s="976"/>
      <c r="CD112" s="976"/>
      <c r="CE112" s="976"/>
      <c r="CF112" s="970">
        <v>72.099999999999994</v>
      </c>
      <c r="CG112" s="971"/>
      <c r="CH112" s="971"/>
      <c r="CI112" s="971"/>
      <c r="CJ112" s="971"/>
      <c r="CK112" s="1001"/>
      <c r="CL112" s="1002"/>
      <c r="CM112" s="972" t="s">
        <v>449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446</v>
      </c>
      <c r="DH112" s="976"/>
      <c r="DI112" s="976"/>
      <c r="DJ112" s="976"/>
      <c r="DK112" s="976"/>
      <c r="DL112" s="976" t="s">
        <v>450</v>
      </c>
      <c r="DM112" s="976"/>
      <c r="DN112" s="976"/>
      <c r="DO112" s="976"/>
      <c r="DP112" s="976"/>
      <c r="DQ112" s="976" t="s">
        <v>447</v>
      </c>
      <c r="DR112" s="976"/>
      <c r="DS112" s="976"/>
      <c r="DT112" s="976"/>
      <c r="DU112" s="976"/>
      <c r="DV112" s="977" t="s">
        <v>447</v>
      </c>
      <c r="DW112" s="977"/>
      <c r="DX112" s="977"/>
      <c r="DY112" s="977"/>
      <c r="DZ112" s="978"/>
    </row>
    <row r="113" spans="1:130" s="247" customFormat="1" ht="26.25" customHeight="1" x14ac:dyDescent="0.15">
      <c r="A113" s="1010"/>
      <c r="B113" s="1011"/>
      <c r="C113" s="1006" t="s">
        <v>451</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875954</v>
      </c>
      <c r="AB113" s="990"/>
      <c r="AC113" s="990"/>
      <c r="AD113" s="990"/>
      <c r="AE113" s="991"/>
      <c r="AF113" s="992">
        <v>904818</v>
      </c>
      <c r="AG113" s="990"/>
      <c r="AH113" s="990"/>
      <c r="AI113" s="990"/>
      <c r="AJ113" s="991"/>
      <c r="AK113" s="992">
        <v>745113</v>
      </c>
      <c r="AL113" s="990"/>
      <c r="AM113" s="990"/>
      <c r="AN113" s="990"/>
      <c r="AO113" s="991"/>
      <c r="AP113" s="993">
        <v>9.1</v>
      </c>
      <c r="AQ113" s="994"/>
      <c r="AR113" s="994"/>
      <c r="AS113" s="994"/>
      <c r="AT113" s="995"/>
      <c r="AU113" s="956"/>
      <c r="AV113" s="957"/>
      <c r="AW113" s="957"/>
      <c r="AX113" s="957"/>
      <c r="AY113" s="957"/>
      <c r="AZ113" s="1005" t="s">
        <v>452</v>
      </c>
      <c r="BA113" s="1006"/>
      <c r="BB113" s="1006"/>
      <c r="BC113" s="1006"/>
      <c r="BD113" s="1006"/>
      <c r="BE113" s="1006"/>
      <c r="BF113" s="1006"/>
      <c r="BG113" s="1006"/>
      <c r="BH113" s="1006"/>
      <c r="BI113" s="1006"/>
      <c r="BJ113" s="1006"/>
      <c r="BK113" s="1006"/>
      <c r="BL113" s="1006"/>
      <c r="BM113" s="1006"/>
      <c r="BN113" s="1006"/>
      <c r="BO113" s="1006"/>
      <c r="BP113" s="1007"/>
      <c r="BQ113" s="975">
        <v>1973333</v>
      </c>
      <c r="BR113" s="976"/>
      <c r="BS113" s="976"/>
      <c r="BT113" s="976"/>
      <c r="BU113" s="976"/>
      <c r="BV113" s="976">
        <v>1717988</v>
      </c>
      <c r="BW113" s="976"/>
      <c r="BX113" s="976"/>
      <c r="BY113" s="976"/>
      <c r="BZ113" s="976"/>
      <c r="CA113" s="976">
        <v>1532509</v>
      </c>
      <c r="CB113" s="976"/>
      <c r="CC113" s="976"/>
      <c r="CD113" s="976"/>
      <c r="CE113" s="976"/>
      <c r="CF113" s="970">
        <v>18.7</v>
      </c>
      <c r="CG113" s="971"/>
      <c r="CH113" s="971"/>
      <c r="CI113" s="971"/>
      <c r="CJ113" s="971"/>
      <c r="CK113" s="1001"/>
      <c r="CL113" s="1002"/>
      <c r="CM113" s="972" t="s">
        <v>453</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446</v>
      </c>
      <c r="DH113" s="1015"/>
      <c r="DI113" s="1015"/>
      <c r="DJ113" s="1015"/>
      <c r="DK113" s="1016"/>
      <c r="DL113" s="1017" t="s">
        <v>446</v>
      </c>
      <c r="DM113" s="1015"/>
      <c r="DN113" s="1015"/>
      <c r="DO113" s="1015"/>
      <c r="DP113" s="1016"/>
      <c r="DQ113" s="1017" t="s">
        <v>450</v>
      </c>
      <c r="DR113" s="1015"/>
      <c r="DS113" s="1015"/>
      <c r="DT113" s="1015"/>
      <c r="DU113" s="1016"/>
      <c r="DV113" s="1018" t="s">
        <v>446</v>
      </c>
      <c r="DW113" s="1019"/>
      <c r="DX113" s="1019"/>
      <c r="DY113" s="1019"/>
      <c r="DZ113" s="1020"/>
    </row>
    <row r="114" spans="1:130" s="247" customFormat="1" ht="26.25" customHeight="1" x14ac:dyDescent="0.15">
      <c r="A114" s="1010"/>
      <c r="B114" s="1011"/>
      <c r="C114" s="1006" t="s">
        <v>454</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136959</v>
      </c>
      <c r="AB114" s="1015"/>
      <c r="AC114" s="1015"/>
      <c r="AD114" s="1015"/>
      <c r="AE114" s="1016"/>
      <c r="AF114" s="1017">
        <v>185765</v>
      </c>
      <c r="AG114" s="1015"/>
      <c r="AH114" s="1015"/>
      <c r="AI114" s="1015"/>
      <c r="AJ114" s="1016"/>
      <c r="AK114" s="1017">
        <v>193296</v>
      </c>
      <c r="AL114" s="1015"/>
      <c r="AM114" s="1015"/>
      <c r="AN114" s="1015"/>
      <c r="AO114" s="1016"/>
      <c r="AP114" s="1018">
        <v>2.4</v>
      </c>
      <c r="AQ114" s="1019"/>
      <c r="AR114" s="1019"/>
      <c r="AS114" s="1019"/>
      <c r="AT114" s="1020"/>
      <c r="AU114" s="956"/>
      <c r="AV114" s="957"/>
      <c r="AW114" s="957"/>
      <c r="AX114" s="957"/>
      <c r="AY114" s="957"/>
      <c r="AZ114" s="1005" t="s">
        <v>455</v>
      </c>
      <c r="BA114" s="1006"/>
      <c r="BB114" s="1006"/>
      <c r="BC114" s="1006"/>
      <c r="BD114" s="1006"/>
      <c r="BE114" s="1006"/>
      <c r="BF114" s="1006"/>
      <c r="BG114" s="1006"/>
      <c r="BH114" s="1006"/>
      <c r="BI114" s="1006"/>
      <c r="BJ114" s="1006"/>
      <c r="BK114" s="1006"/>
      <c r="BL114" s="1006"/>
      <c r="BM114" s="1006"/>
      <c r="BN114" s="1006"/>
      <c r="BO114" s="1006"/>
      <c r="BP114" s="1007"/>
      <c r="BQ114" s="975">
        <v>2671530</v>
      </c>
      <c r="BR114" s="976"/>
      <c r="BS114" s="976"/>
      <c r="BT114" s="976"/>
      <c r="BU114" s="976"/>
      <c r="BV114" s="976">
        <v>2714796</v>
      </c>
      <c r="BW114" s="976"/>
      <c r="BX114" s="976"/>
      <c r="BY114" s="976"/>
      <c r="BZ114" s="976"/>
      <c r="CA114" s="976">
        <v>2343141</v>
      </c>
      <c r="CB114" s="976"/>
      <c r="CC114" s="976"/>
      <c r="CD114" s="976"/>
      <c r="CE114" s="976"/>
      <c r="CF114" s="970">
        <v>28.5</v>
      </c>
      <c r="CG114" s="971"/>
      <c r="CH114" s="971"/>
      <c r="CI114" s="971"/>
      <c r="CJ114" s="971"/>
      <c r="CK114" s="1001"/>
      <c r="CL114" s="1002"/>
      <c r="CM114" s="972" t="s">
        <v>456</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446</v>
      </c>
      <c r="DH114" s="1015"/>
      <c r="DI114" s="1015"/>
      <c r="DJ114" s="1015"/>
      <c r="DK114" s="1016"/>
      <c r="DL114" s="1017" t="s">
        <v>450</v>
      </c>
      <c r="DM114" s="1015"/>
      <c r="DN114" s="1015"/>
      <c r="DO114" s="1015"/>
      <c r="DP114" s="1016"/>
      <c r="DQ114" s="1017" t="s">
        <v>446</v>
      </c>
      <c r="DR114" s="1015"/>
      <c r="DS114" s="1015"/>
      <c r="DT114" s="1015"/>
      <c r="DU114" s="1016"/>
      <c r="DV114" s="1018" t="s">
        <v>446</v>
      </c>
      <c r="DW114" s="1019"/>
      <c r="DX114" s="1019"/>
      <c r="DY114" s="1019"/>
      <c r="DZ114" s="1020"/>
    </row>
    <row r="115" spans="1:130" s="247" customFormat="1" ht="26.25" customHeight="1" x14ac:dyDescent="0.15">
      <c r="A115" s="1010"/>
      <c r="B115" s="1011"/>
      <c r="C115" s="1006" t="s">
        <v>457</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446</v>
      </c>
      <c r="AB115" s="990"/>
      <c r="AC115" s="990"/>
      <c r="AD115" s="990"/>
      <c r="AE115" s="991"/>
      <c r="AF115" s="992" t="s">
        <v>446</v>
      </c>
      <c r="AG115" s="990"/>
      <c r="AH115" s="990"/>
      <c r="AI115" s="990"/>
      <c r="AJ115" s="991"/>
      <c r="AK115" s="992" t="s">
        <v>446</v>
      </c>
      <c r="AL115" s="990"/>
      <c r="AM115" s="990"/>
      <c r="AN115" s="990"/>
      <c r="AO115" s="991"/>
      <c r="AP115" s="993" t="s">
        <v>446</v>
      </c>
      <c r="AQ115" s="994"/>
      <c r="AR115" s="994"/>
      <c r="AS115" s="994"/>
      <c r="AT115" s="995"/>
      <c r="AU115" s="956"/>
      <c r="AV115" s="957"/>
      <c r="AW115" s="957"/>
      <c r="AX115" s="957"/>
      <c r="AY115" s="957"/>
      <c r="AZ115" s="1005" t="s">
        <v>458</v>
      </c>
      <c r="BA115" s="1006"/>
      <c r="BB115" s="1006"/>
      <c r="BC115" s="1006"/>
      <c r="BD115" s="1006"/>
      <c r="BE115" s="1006"/>
      <c r="BF115" s="1006"/>
      <c r="BG115" s="1006"/>
      <c r="BH115" s="1006"/>
      <c r="BI115" s="1006"/>
      <c r="BJ115" s="1006"/>
      <c r="BK115" s="1006"/>
      <c r="BL115" s="1006"/>
      <c r="BM115" s="1006"/>
      <c r="BN115" s="1006"/>
      <c r="BO115" s="1006"/>
      <c r="BP115" s="1007"/>
      <c r="BQ115" s="975">
        <v>2008165</v>
      </c>
      <c r="BR115" s="976"/>
      <c r="BS115" s="976"/>
      <c r="BT115" s="976"/>
      <c r="BU115" s="976"/>
      <c r="BV115" s="976">
        <v>1839671</v>
      </c>
      <c r="BW115" s="976"/>
      <c r="BX115" s="976"/>
      <c r="BY115" s="976"/>
      <c r="BZ115" s="976"/>
      <c r="CA115" s="976">
        <v>1750642</v>
      </c>
      <c r="CB115" s="976"/>
      <c r="CC115" s="976"/>
      <c r="CD115" s="976"/>
      <c r="CE115" s="976"/>
      <c r="CF115" s="970">
        <v>21.3</v>
      </c>
      <c r="CG115" s="971"/>
      <c r="CH115" s="971"/>
      <c r="CI115" s="971"/>
      <c r="CJ115" s="971"/>
      <c r="CK115" s="1001"/>
      <c r="CL115" s="1002"/>
      <c r="CM115" s="1005" t="s">
        <v>459</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446</v>
      </c>
      <c r="DH115" s="1015"/>
      <c r="DI115" s="1015"/>
      <c r="DJ115" s="1015"/>
      <c r="DK115" s="1016"/>
      <c r="DL115" s="1017" t="s">
        <v>446</v>
      </c>
      <c r="DM115" s="1015"/>
      <c r="DN115" s="1015"/>
      <c r="DO115" s="1015"/>
      <c r="DP115" s="1016"/>
      <c r="DQ115" s="1017" t="s">
        <v>450</v>
      </c>
      <c r="DR115" s="1015"/>
      <c r="DS115" s="1015"/>
      <c r="DT115" s="1015"/>
      <c r="DU115" s="1016"/>
      <c r="DV115" s="1018" t="s">
        <v>450</v>
      </c>
      <c r="DW115" s="1019"/>
      <c r="DX115" s="1019"/>
      <c r="DY115" s="1019"/>
      <c r="DZ115" s="1020"/>
    </row>
    <row r="116" spans="1:130" s="247" customFormat="1" ht="26.25" customHeight="1" x14ac:dyDescent="0.15">
      <c r="A116" s="1012"/>
      <c r="B116" s="1013"/>
      <c r="C116" s="1021" t="s">
        <v>460</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446</v>
      </c>
      <c r="AB116" s="1015"/>
      <c r="AC116" s="1015"/>
      <c r="AD116" s="1015"/>
      <c r="AE116" s="1016"/>
      <c r="AF116" s="1017">
        <v>55</v>
      </c>
      <c r="AG116" s="1015"/>
      <c r="AH116" s="1015"/>
      <c r="AI116" s="1015"/>
      <c r="AJ116" s="1016"/>
      <c r="AK116" s="1017">
        <v>89</v>
      </c>
      <c r="AL116" s="1015"/>
      <c r="AM116" s="1015"/>
      <c r="AN116" s="1015"/>
      <c r="AO116" s="1016"/>
      <c r="AP116" s="1018">
        <v>0</v>
      </c>
      <c r="AQ116" s="1019"/>
      <c r="AR116" s="1019"/>
      <c r="AS116" s="1019"/>
      <c r="AT116" s="1020"/>
      <c r="AU116" s="956"/>
      <c r="AV116" s="957"/>
      <c r="AW116" s="957"/>
      <c r="AX116" s="957"/>
      <c r="AY116" s="957"/>
      <c r="AZ116" s="1023" t="s">
        <v>461</v>
      </c>
      <c r="BA116" s="1024"/>
      <c r="BB116" s="1024"/>
      <c r="BC116" s="1024"/>
      <c r="BD116" s="1024"/>
      <c r="BE116" s="1024"/>
      <c r="BF116" s="1024"/>
      <c r="BG116" s="1024"/>
      <c r="BH116" s="1024"/>
      <c r="BI116" s="1024"/>
      <c r="BJ116" s="1024"/>
      <c r="BK116" s="1024"/>
      <c r="BL116" s="1024"/>
      <c r="BM116" s="1024"/>
      <c r="BN116" s="1024"/>
      <c r="BO116" s="1024"/>
      <c r="BP116" s="1025"/>
      <c r="BQ116" s="975" t="s">
        <v>446</v>
      </c>
      <c r="BR116" s="976"/>
      <c r="BS116" s="976"/>
      <c r="BT116" s="976"/>
      <c r="BU116" s="976"/>
      <c r="BV116" s="976" t="s">
        <v>446</v>
      </c>
      <c r="BW116" s="976"/>
      <c r="BX116" s="976"/>
      <c r="BY116" s="976"/>
      <c r="BZ116" s="976"/>
      <c r="CA116" s="976" t="s">
        <v>446</v>
      </c>
      <c r="CB116" s="976"/>
      <c r="CC116" s="976"/>
      <c r="CD116" s="976"/>
      <c r="CE116" s="976"/>
      <c r="CF116" s="970" t="s">
        <v>447</v>
      </c>
      <c r="CG116" s="971"/>
      <c r="CH116" s="971"/>
      <c r="CI116" s="971"/>
      <c r="CJ116" s="971"/>
      <c r="CK116" s="1001"/>
      <c r="CL116" s="1002"/>
      <c r="CM116" s="972" t="s">
        <v>462</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446</v>
      </c>
      <c r="DH116" s="1015"/>
      <c r="DI116" s="1015"/>
      <c r="DJ116" s="1015"/>
      <c r="DK116" s="1016"/>
      <c r="DL116" s="1017" t="s">
        <v>446</v>
      </c>
      <c r="DM116" s="1015"/>
      <c r="DN116" s="1015"/>
      <c r="DO116" s="1015"/>
      <c r="DP116" s="1016"/>
      <c r="DQ116" s="1017" t="s">
        <v>446</v>
      </c>
      <c r="DR116" s="1015"/>
      <c r="DS116" s="1015"/>
      <c r="DT116" s="1015"/>
      <c r="DU116" s="1016"/>
      <c r="DV116" s="1018" t="s">
        <v>446</v>
      </c>
      <c r="DW116" s="1019"/>
      <c r="DX116" s="1019"/>
      <c r="DY116" s="1019"/>
      <c r="DZ116" s="1020"/>
    </row>
    <row r="117" spans="1:130" s="247" customFormat="1" ht="26.25" customHeight="1" x14ac:dyDescent="0.15">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463</v>
      </c>
      <c r="Z117" s="942"/>
      <c r="AA117" s="1032">
        <v>3977700</v>
      </c>
      <c r="AB117" s="1033"/>
      <c r="AC117" s="1033"/>
      <c r="AD117" s="1033"/>
      <c r="AE117" s="1034"/>
      <c r="AF117" s="1035">
        <v>4070583</v>
      </c>
      <c r="AG117" s="1033"/>
      <c r="AH117" s="1033"/>
      <c r="AI117" s="1033"/>
      <c r="AJ117" s="1034"/>
      <c r="AK117" s="1035">
        <v>3816641</v>
      </c>
      <c r="AL117" s="1033"/>
      <c r="AM117" s="1033"/>
      <c r="AN117" s="1033"/>
      <c r="AO117" s="1034"/>
      <c r="AP117" s="1036"/>
      <c r="AQ117" s="1037"/>
      <c r="AR117" s="1037"/>
      <c r="AS117" s="1037"/>
      <c r="AT117" s="1038"/>
      <c r="AU117" s="956"/>
      <c r="AV117" s="957"/>
      <c r="AW117" s="957"/>
      <c r="AX117" s="957"/>
      <c r="AY117" s="957"/>
      <c r="AZ117" s="1023" t="s">
        <v>464</v>
      </c>
      <c r="BA117" s="1024"/>
      <c r="BB117" s="1024"/>
      <c r="BC117" s="1024"/>
      <c r="BD117" s="1024"/>
      <c r="BE117" s="1024"/>
      <c r="BF117" s="1024"/>
      <c r="BG117" s="1024"/>
      <c r="BH117" s="1024"/>
      <c r="BI117" s="1024"/>
      <c r="BJ117" s="1024"/>
      <c r="BK117" s="1024"/>
      <c r="BL117" s="1024"/>
      <c r="BM117" s="1024"/>
      <c r="BN117" s="1024"/>
      <c r="BO117" s="1024"/>
      <c r="BP117" s="1025"/>
      <c r="BQ117" s="975" t="s">
        <v>465</v>
      </c>
      <c r="BR117" s="976"/>
      <c r="BS117" s="976"/>
      <c r="BT117" s="976"/>
      <c r="BU117" s="976"/>
      <c r="BV117" s="976" t="s">
        <v>465</v>
      </c>
      <c r="BW117" s="976"/>
      <c r="BX117" s="976"/>
      <c r="BY117" s="976"/>
      <c r="BZ117" s="976"/>
      <c r="CA117" s="976" t="s">
        <v>466</v>
      </c>
      <c r="CB117" s="976"/>
      <c r="CC117" s="976"/>
      <c r="CD117" s="976"/>
      <c r="CE117" s="976"/>
      <c r="CF117" s="970" t="s">
        <v>440</v>
      </c>
      <c r="CG117" s="971"/>
      <c r="CH117" s="971"/>
      <c r="CI117" s="971"/>
      <c r="CJ117" s="971"/>
      <c r="CK117" s="1001"/>
      <c r="CL117" s="1002"/>
      <c r="CM117" s="972" t="s">
        <v>467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447</v>
      </c>
      <c r="DH117" s="1015"/>
      <c r="DI117" s="1015"/>
      <c r="DJ117" s="1015"/>
      <c r="DK117" s="1016"/>
      <c r="DL117" s="1017" t="s">
        <v>465</v>
      </c>
      <c r="DM117" s="1015"/>
      <c r="DN117" s="1015"/>
      <c r="DO117" s="1015"/>
      <c r="DP117" s="1016"/>
      <c r="DQ117" s="1017" t="s">
        <v>447</v>
      </c>
      <c r="DR117" s="1015"/>
      <c r="DS117" s="1015"/>
      <c r="DT117" s="1015"/>
      <c r="DU117" s="1016"/>
      <c r="DV117" s="1018" t="s">
        <v>440</v>
      </c>
      <c r="DW117" s="1019"/>
      <c r="DX117" s="1019"/>
      <c r="DY117" s="1019"/>
      <c r="DZ117" s="1020"/>
    </row>
    <row r="118" spans="1:130" s="247" customFormat="1" ht="26.25" customHeight="1" x14ac:dyDescent="0.15">
      <c r="A118" s="960" t="s">
        <v>435</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433</v>
      </c>
      <c r="AB118" s="941"/>
      <c r="AC118" s="941"/>
      <c r="AD118" s="941"/>
      <c r="AE118" s="942"/>
      <c r="AF118" s="940" t="s">
        <v>305</v>
      </c>
      <c r="AG118" s="941"/>
      <c r="AH118" s="941"/>
      <c r="AI118" s="941"/>
      <c r="AJ118" s="942"/>
      <c r="AK118" s="940" t="s">
        <v>304</v>
      </c>
      <c r="AL118" s="941"/>
      <c r="AM118" s="941"/>
      <c r="AN118" s="941"/>
      <c r="AO118" s="942"/>
      <c r="AP118" s="1027" t="s">
        <v>434</v>
      </c>
      <c r="AQ118" s="1028"/>
      <c r="AR118" s="1028"/>
      <c r="AS118" s="1028"/>
      <c r="AT118" s="1029"/>
      <c r="AU118" s="956"/>
      <c r="AV118" s="957"/>
      <c r="AW118" s="957"/>
      <c r="AX118" s="957"/>
      <c r="AY118" s="957"/>
      <c r="AZ118" s="1030" t="s">
        <v>468</v>
      </c>
      <c r="BA118" s="1021"/>
      <c r="BB118" s="1021"/>
      <c r="BC118" s="1021"/>
      <c r="BD118" s="1021"/>
      <c r="BE118" s="1021"/>
      <c r="BF118" s="1021"/>
      <c r="BG118" s="1021"/>
      <c r="BH118" s="1021"/>
      <c r="BI118" s="1021"/>
      <c r="BJ118" s="1021"/>
      <c r="BK118" s="1021"/>
      <c r="BL118" s="1021"/>
      <c r="BM118" s="1021"/>
      <c r="BN118" s="1021"/>
      <c r="BO118" s="1021"/>
      <c r="BP118" s="1022"/>
      <c r="BQ118" s="1053" t="s">
        <v>469</v>
      </c>
      <c r="BR118" s="1054"/>
      <c r="BS118" s="1054"/>
      <c r="BT118" s="1054"/>
      <c r="BU118" s="1054"/>
      <c r="BV118" s="1054" t="s">
        <v>470</v>
      </c>
      <c r="BW118" s="1054"/>
      <c r="BX118" s="1054"/>
      <c r="BY118" s="1054"/>
      <c r="BZ118" s="1054"/>
      <c r="CA118" s="1054" t="s">
        <v>469</v>
      </c>
      <c r="CB118" s="1054"/>
      <c r="CC118" s="1054"/>
      <c r="CD118" s="1054"/>
      <c r="CE118" s="1054"/>
      <c r="CF118" s="970" t="s">
        <v>440</v>
      </c>
      <c r="CG118" s="971"/>
      <c r="CH118" s="971"/>
      <c r="CI118" s="971"/>
      <c r="CJ118" s="971"/>
      <c r="CK118" s="1001"/>
      <c r="CL118" s="1002"/>
      <c r="CM118" s="972" t="s">
        <v>471</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472</v>
      </c>
      <c r="DH118" s="1015"/>
      <c r="DI118" s="1015"/>
      <c r="DJ118" s="1015"/>
      <c r="DK118" s="1016"/>
      <c r="DL118" s="1017" t="s">
        <v>440</v>
      </c>
      <c r="DM118" s="1015"/>
      <c r="DN118" s="1015"/>
      <c r="DO118" s="1015"/>
      <c r="DP118" s="1016"/>
      <c r="DQ118" s="1017" t="s">
        <v>466</v>
      </c>
      <c r="DR118" s="1015"/>
      <c r="DS118" s="1015"/>
      <c r="DT118" s="1015"/>
      <c r="DU118" s="1016"/>
      <c r="DV118" s="1018" t="s">
        <v>466</v>
      </c>
      <c r="DW118" s="1019"/>
      <c r="DX118" s="1019"/>
      <c r="DY118" s="1019"/>
      <c r="DZ118" s="1020"/>
    </row>
    <row r="119" spans="1:130" s="247" customFormat="1" ht="26.25" customHeight="1" x14ac:dyDescent="0.15">
      <c r="A119" s="1115" t="s">
        <v>438</v>
      </c>
      <c r="B119" s="1000"/>
      <c r="C119" s="979" t="s">
        <v>439</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469</v>
      </c>
      <c r="AB119" s="948"/>
      <c r="AC119" s="948"/>
      <c r="AD119" s="948"/>
      <c r="AE119" s="949"/>
      <c r="AF119" s="950" t="s">
        <v>470</v>
      </c>
      <c r="AG119" s="948"/>
      <c r="AH119" s="948"/>
      <c r="AI119" s="948"/>
      <c r="AJ119" s="949"/>
      <c r="AK119" s="950" t="s">
        <v>473</v>
      </c>
      <c r="AL119" s="948"/>
      <c r="AM119" s="948"/>
      <c r="AN119" s="948"/>
      <c r="AO119" s="949"/>
      <c r="AP119" s="951" t="s">
        <v>466</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474</v>
      </c>
      <c r="BP119" s="1062"/>
      <c r="BQ119" s="1053">
        <v>39651316</v>
      </c>
      <c r="BR119" s="1054"/>
      <c r="BS119" s="1054"/>
      <c r="BT119" s="1054"/>
      <c r="BU119" s="1054"/>
      <c r="BV119" s="1054">
        <v>38802566</v>
      </c>
      <c r="BW119" s="1054"/>
      <c r="BX119" s="1054"/>
      <c r="BY119" s="1054"/>
      <c r="BZ119" s="1054"/>
      <c r="CA119" s="1054">
        <v>39266108</v>
      </c>
      <c r="CB119" s="1054"/>
      <c r="CC119" s="1054"/>
      <c r="CD119" s="1054"/>
      <c r="CE119" s="1054"/>
      <c r="CF119" s="1055"/>
      <c r="CG119" s="1056"/>
      <c r="CH119" s="1056"/>
      <c r="CI119" s="1056"/>
      <c r="CJ119" s="1057"/>
      <c r="CK119" s="1003"/>
      <c r="CL119" s="1004"/>
      <c r="CM119" s="1058" t="s">
        <v>475</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440</v>
      </c>
      <c r="DH119" s="1040"/>
      <c r="DI119" s="1040"/>
      <c r="DJ119" s="1040"/>
      <c r="DK119" s="1041"/>
      <c r="DL119" s="1039" t="s">
        <v>466</v>
      </c>
      <c r="DM119" s="1040"/>
      <c r="DN119" s="1040"/>
      <c r="DO119" s="1040"/>
      <c r="DP119" s="1041"/>
      <c r="DQ119" s="1039" t="s">
        <v>470</v>
      </c>
      <c r="DR119" s="1040"/>
      <c r="DS119" s="1040"/>
      <c r="DT119" s="1040"/>
      <c r="DU119" s="1041"/>
      <c r="DV119" s="1042" t="s">
        <v>466</v>
      </c>
      <c r="DW119" s="1043"/>
      <c r="DX119" s="1043"/>
      <c r="DY119" s="1043"/>
      <c r="DZ119" s="1044"/>
    </row>
    <row r="120" spans="1:130" s="247" customFormat="1" ht="26.25" customHeight="1" x14ac:dyDescent="0.15">
      <c r="A120" s="1116"/>
      <c r="B120" s="1002"/>
      <c r="C120" s="972" t="s">
        <v>443</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470</v>
      </c>
      <c r="AB120" s="1015"/>
      <c r="AC120" s="1015"/>
      <c r="AD120" s="1015"/>
      <c r="AE120" s="1016"/>
      <c r="AF120" s="1017" t="s">
        <v>466</v>
      </c>
      <c r="AG120" s="1015"/>
      <c r="AH120" s="1015"/>
      <c r="AI120" s="1015"/>
      <c r="AJ120" s="1016"/>
      <c r="AK120" s="1017" t="s">
        <v>440</v>
      </c>
      <c r="AL120" s="1015"/>
      <c r="AM120" s="1015"/>
      <c r="AN120" s="1015"/>
      <c r="AO120" s="1016"/>
      <c r="AP120" s="1018" t="s">
        <v>472</v>
      </c>
      <c r="AQ120" s="1019"/>
      <c r="AR120" s="1019"/>
      <c r="AS120" s="1019"/>
      <c r="AT120" s="1020"/>
      <c r="AU120" s="1045" t="s">
        <v>476</v>
      </c>
      <c r="AV120" s="1046"/>
      <c r="AW120" s="1046"/>
      <c r="AX120" s="1046"/>
      <c r="AY120" s="1047"/>
      <c r="AZ120" s="996" t="s">
        <v>477</v>
      </c>
      <c r="BA120" s="945"/>
      <c r="BB120" s="945"/>
      <c r="BC120" s="945"/>
      <c r="BD120" s="945"/>
      <c r="BE120" s="945"/>
      <c r="BF120" s="945"/>
      <c r="BG120" s="945"/>
      <c r="BH120" s="945"/>
      <c r="BI120" s="945"/>
      <c r="BJ120" s="945"/>
      <c r="BK120" s="945"/>
      <c r="BL120" s="945"/>
      <c r="BM120" s="945"/>
      <c r="BN120" s="945"/>
      <c r="BO120" s="945"/>
      <c r="BP120" s="946"/>
      <c r="BQ120" s="982">
        <v>3960438</v>
      </c>
      <c r="BR120" s="983"/>
      <c r="BS120" s="983"/>
      <c r="BT120" s="983"/>
      <c r="BU120" s="983"/>
      <c r="BV120" s="983">
        <v>3355813</v>
      </c>
      <c r="BW120" s="983"/>
      <c r="BX120" s="983"/>
      <c r="BY120" s="983"/>
      <c r="BZ120" s="983"/>
      <c r="CA120" s="983">
        <v>2982496</v>
      </c>
      <c r="CB120" s="983"/>
      <c r="CC120" s="983"/>
      <c r="CD120" s="983"/>
      <c r="CE120" s="983"/>
      <c r="CF120" s="997">
        <v>36.299999999999997</v>
      </c>
      <c r="CG120" s="998"/>
      <c r="CH120" s="998"/>
      <c r="CI120" s="998"/>
      <c r="CJ120" s="998"/>
      <c r="CK120" s="1063" t="s">
        <v>478</v>
      </c>
      <c r="CL120" s="1064"/>
      <c r="CM120" s="1064"/>
      <c r="CN120" s="1064"/>
      <c r="CO120" s="1065"/>
      <c r="CP120" s="1071" t="s">
        <v>479</v>
      </c>
      <c r="CQ120" s="1072"/>
      <c r="CR120" s="1072"/>
      <c r="CS120" s="1072"/>
      <c r="CT120" s="1072"/>
      <c r="CU120" s="1072"/>
      <c r="CV120" s="1072"/>
      <c r="CW120" s="1072"/>
      <c r="CX120" s="1072"/>
      <c r="CY120" s="1072"/>
      <c r="CZ120" s="1072"/>
      <c r="DA120" s="1072"/>
      <c r="DB120" s="1072"/>
      <c r="DC120" s="1072"/>
      <c r="DD120" s="1072"/>
      <c r="DE120" s="1072"/>
      <c r="DF120" s="1073"/>
      <c r="DG120" s="982" t="s">
        <v>470</v>
      </c>
      <c r="DH120" s="983"/>
      <c r="DI120" s="983"/>
      <c r="DJ120" s="983"/>
      <c r="DK120" s="983"/>
      <c r="DL120" s="983" t="s">
        <v>466</v>
      </c>
      <c r="DM120" s="983"/>
      <c r="DN120" s="983"/>
      <c r="DO120" s="983"/>
      <c r="DP120" s="983"/>
      <c r="DQ120" s="983">
        <v>4262520</v>
      </c>
      <c r="DR120" s="983"/>
      <c r="DS120" s="983"/>
      <c r="DT120" s="983"/>
      <c r="DU120" s="983"/>
      <c r="DV120" s="984">
        <v>51.9</v>
      </c>
      <c r="DW120" s="984"/>
      <c r="DX120" s="984"/>
      <c r="DY120" s="984"/>
      <c r="DZ120" s="985"/>
    </row>
    <row r="121" spans="1:130" s="247" customFormat="1" ht="26.25" customHeight="1" x14ac:dyDescent="0.15">
      <c r="A121" s="1116"/>
      <c r="B121" s="1002"/>
      <c r="C121" s="1023" t="s">
        <v>480</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481</v>
      </c>
      <c r="AB121" s="1015"/>
      <c r="AC121" s="1015"/>
      <c r="AD121" s="1015"/>
      <c r="AE121" s="1016"/>
      <c r="AF121" s="1017" t="s">
        <v>466</v>
      </c>
      <c r="AG121" s="1015"/>
      <c r="AH121" s="1015"/>
      <c r="AI121" s="1015"/>
      <c r="AJ121" s="1016"/>
      <c r="AK121" s="1017" t="s">
        <v>440</v>
      </c>
      <c r="AL121" s="1015"/>
      <c r="AM121" s="1015"/>
      <c r="AN121" s="1015"/>
      <c r="AO121" s="1016"/>
      <c r="AP121" s="1018" t="s">
        <v>465</v>
      </c>
      <c r="AQ121" s="1019"/>
      <c r="AR121" s="1019"/>
      <c r="AS121" s="1019"/>
      <c r="AT121" s="1020"/>
      <c r="AU121" s="1048"/>
      <c r="AV121" s="1049"/>
      <c r="AW121" s="1049"/>
      <c r="AX121" s="1049"/>
      <c r="AY121" s="1050"/>
      <c r="AZ121" s="1005" t="s">
        <v>482</v>
      </c>
      <c r="BA121" s="1006"/>
      <c r="BB121" s="1006"/>
      <c r="BC121" s="1006"/>
      <c r="BD121" s="1006"/>
      <c r="BE121" s="1006"/>
      <c r="BF121" s="1006"/>
      <c r="BG121" s="1006"/>
      <c r="BH121" s="1006"/>
      <c r="BI121" s="1006"/>
      <c r="BJ121" s="1006"/>
      <c r="BK121" s="1006"/>
      <c r="BL121" s="1006"/>
      <c r="BM121" s="1006"/>
      <c r="BN121" s="1006"/>
      <c r="BO121" s="1006"/>
      <c r="BP121" s="1007"/>
      <c r="BQ121" s="975">
        <v>2062148</v>
      </c>
      <c r="BR121" s="976"/>
      <c r="BS121" s="976"/>
      <c r="BT121" s="976"/>
      <c r="BU121" s="976"/>
      <c r="BV121" s="976">
        <v>1806734</v>
      </c>
      <c r="BW121" s="976"/>
      <c r="BX121" s="976"/>
      <c r="BY121" s="976"/>
      <c r="BZ121" s="976"/>
      <c r="CA121" s="976">
        <v>1698269</v>
      </c>
      <c r="CB121" s="976"/>
      <c r="CC121" s="976"/>
      <c r="CD121" s="976"/>
      <c r="CE121" s="976"/>
      <c r="CF121" s="970">
        <v>20.7</v>
      </c>
      <c r="CG121" s="971"/>
      <c r="CH121" s="971"/>
      <c r="CI121" s="971"/>
      <c r="CJ121" s="971"/>
      <c r="CK121" s="1066"/>
      <c r="CL121" s="1067"/>
      <c r="CM121" s="1067"/>
      <c r="CN121" s="1067"/>
      <c r="CO121" s="1068"/>
      <c r="CP121" s="1076" t="s">
        <v>483</v>
      </c>
      <c r="CQ121" s="1077"/>
      <c r="CR121" s="1077"/>
      <c r="CS121" s="1077"/>
      <c r="CT121" s="1077"/>
      <c r="CU121" s="1077"/>
      <c r="CV121" s="1077"/>
      <c r="CW121" s="1077"/>
      <c r="CX121" s="1077"/>
      <c r="CY121" s="1077"/>
      <c r="CZ121" s="1077"/>
      <c r="DA121" s="1077"/>
      <c r="DB121" s="1077"/>
      <c r="DC121" s="1077"/>
      <c r="DD121" s="1077"/>
      <c r="DE121" s="1077"/>
      <c r="DF121" s="1078"/>
      <c r="DG121" s="975">
        <v>1430724</v>
      </c>
      <c r="DH121" s="976"/>
      <c r="DI121" s="976"/>
      <c r="DJ121" s="976"/>
      <c r="DK121" s="976"/>
      <c r="DL121" s="976">
        <v>1520627</v>
      </c>
      <c r="DM121" s="976"/>
      <c r="DN121" s="976"/>
      <c r="DO121" s="976"/>
      <c r="DP121" s="976"/>
      <c r="DQ121" s="976">
        <v>1653993</v>
      </c>
      <c r="DR121" s="976"/>
      <c r="DS121" s="976"/>
      <c r="DT121" s="976"/>
      <c r="DU121" s="976"/>
      <c r="DV121" s="977">
        <v>20.100000000000001</v>
      </c>
      <c r="DW121" s="977"/>
      <c r="DX121" s="977"/>
      <c r="DY121" s="977"/>
      <c r="DZ121" s="978"/>
    </row>
    <row r="122" spans="1:130" s="247" customFormat="1" ht="26.25" customHeight="1" x14ac:dyDescent="0.15">
      <c r="A122" s="1116"/>
      <c r="B122" s="1002"/>
      <c r="C122" s="972" t="s">
        <v>456</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473</v>
      </c>
      <c r="AB122" s="1015"/>
      <c r="AC122" s="1015"/>
      <c r="AD122" s="1015"/>
      <c r="AE122" s="1016"/>
      <c r="AF122" s="1017" t="s">
        <v>440</v>
      </c>
      <c r="AG122" s="1015"/>
      <c r="AH122" s="1015"/>
      <c r="AI122" s="1015"/>
      <c r="AJ122" s="1016"/>
      <c r="AK122" s="1017" t="s">
        <v>440</v>
      </c>
      <c r="AL122" s="1015"/>
      <c r="AM122" s="1015"/>
      <c r="AN122" s="1015"/>
      <c r="AO122" s="1016"/>
      <c r="AP122" s="1018" t="s">
        <v>466</v>
      </c>
      <c r="AQ122" s="1019"/>
      <c r="AR122" s="1019"/>
      <c r="AS122" s="1019"/>
      <c r="AT122" s="1020"/>
      <c r="AU122" s="1048"/>
      <c r="AV122" s="1049"/>
      <c r="AW122" s="1049"/>
      <c r="AX122" s="1049"/>
      <c r="AY122" s="1050"/>
      <c r="AZ122" s="1030" t="s">
        <v>484</v>
      </c>
      <c r="BA122" s="1021"/>
      <c r="BB122" s="1021"/>
      <c r="BC122" s="1021"/>
      <c r="BD122" s="1021"/>
      <c r="BE122" s="1021"/>
      <c r="BF122" s="1021"/>
      <c r="BG122" s="1021"/>
      <c r="BH122" s="1021"/>
      <c r="BI122" s="1021"/>
      <c r="BJ122" s="1021"/>
      <c r="BK122" s="1021"/>
      <c r="BL122" s="1021"/>
      <c r="BM122" s="1021"/>
      <c r="BN122" s="1021"/>
      <c r="BO122" s="1021"/>
      <c r="BP122" s="1022"/>
      <c r="BQ122" s="1053">
        <v>23810255</v>
      </c>
      <c r="BR122" s="1054"/>
      <c r="BS122" s="1054"/>
      <c r="BT122" s="1054"/>
      <c r="BU122" s="1054"/>
      <c r="BV122" s="1054">
        <v>23539257</v>
      </c>
      <c r="BW122" s="1054"/>
      <c r="BX122" s="1054"/>
      <c r="BY122" s="1054"/>
      <c r="BZ122" s="1054"/>
      <c r="CA122" s="1054">
        <v>24459514</v>
      </c>
      <c r="CB122" s="1054"/>
      <c r="CC122" s="1054"/>
      <c r="CD122" s="1054"/>
      <c r="CE122" s="1054"/>
      <c r="CF122" s="1074">
        <v>297.7</v>
      </c>
      <c r="CG122" s="1075"/>
      <c r="CH122" s="1075"/>
      <c r="CI122" s="1075"/>
      <c r="CJ122" s="1075"/>
      <c r="CK122" s="1066"/>
      <c r="CL122" s="1067"/>
      <c r="CM122" s="1067"/>
      <c r="CN122" s="1067"/>
      <c r="CO122" s="1068"/>
      <c r="CP122" s="1076" t="s">
        <v>485</v>
      </c>
      <c r="CQ122" s="1077"/>
      <c r="CR122" s="1077"/>
      <c r="CS122" s="1077"/>
      <c r="CT122" s="1077"/>
      <c r="CU122" s="1077"/>
      <c r="CV122" s="1077"/>
      <c r="CW122" s="1077"/>
      <c r="CX122" s="1077"/>
      <c r="CY122" s="1077"/>
      <c r="CZ122" s="1077"/>
      <c r="DA122" s="1077"/>
      <c r="DB122" s="1077"/>
      <c r="DC122" s="1077"/>
      <c r="DD122" s="1077"/>
      <c r="DE122" s="1077"/>
      <c r="DF122" s="1078"/>
      <c r="DG122" s="975">
        <v>11477</v>
      </c>
      <c r="DH122" s="976"/>
      <c r="DI122" s="976"/>
      <c r="DJ122" s="976"/>
      <c r="DK122" s="976"/>
      <c r="DL122" s="976">
        <v>10098</v>
      </c>
      <c r="DM122" s="976"/>
      <c r="DN122" s="976"/>
      <c r="DO122" s="976"/>
      <c r="DP122" s="976"/>
      <c r="DQ122" s="976">
        <v>10298</v>
      </c>
      <c r="DR122" s="976"/>
      <c r="DS122" s="976"/>
      <c r="DT122" s="976"/>
      <c r="DU122" s="976"/>
      <c r="DV122" s="977">
        <v>0.1</v>
      </c>
      <c r="DW122" s="977"/>
      <c r="DX122" s="977"/>
      <c r="DY122" s="977"/>
      <c r="DZ122" s="978"/>
    </row>
    <row r="123" spans="1:130" s="247" customFormat="1" ht="26.25" customHeight="1" x14ac:dyDescent="0.15">
      <c r="A123" s="1116"/>
      <c r="B123" s="1002"/>
      <c r="C123" s="972" t="s">
        <v>462</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466</v>
      </c>
      <c r="AB123" s="1015"/>
      <c r="AC123" s="1015"/>
      <c r="AD123" s="1015"/>
      <c r="AE123" s="1016"/>
      <c r="AF123" s="1017" t="s">
        <v>469</v>
      </c>
      <c r="AG123" s="1015"/>
      <c r="AH123" s="1015"/>
      <c r="AI123" s="1015"/>
      <c r="AJ123" s="1016"/>
      <c r="AK123" s="1017" t="s">
        <v>465</v>
      </c>
      <c r="AL123" s="1015"/>
      <c r="AM123" s="1015"/>
      <c r="AN123" s="1015"/>
      <c r="AO123" s="1016"/>
      <c r="AP123" s="1018" t="s">
        <v>466</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486</v>
      </c>
      <c r="BP123" s="1062"/>
      <c r="BQ123" s="1122">
        <v>29832841</v>
      </c>
      <c r="BR123" s="1088"/>
      <c r="BS123" s="1088"/>
      <c r="BT123" s="1088"/>
      <c r="BU123" s="1088"/>
      <c r="BV123" s="1088">
        <v>28701804</v>
      </c>
      <c r="BW123" s="1088"/>
      <c r="BX123" s="1088"/>
      <c r="BY123" s="1088"/>
      <c r="BZ123" s="1088"/>
      <c r="CA123" s="1088">
        <v>29140279</v>
      </c>
      <c r="CB123" s="1088"/>
      <c r="CC123" s="1088"/>
      <c r="CD123" s="1088"/>
      <c r="CE123" s="1088"/>
      <c r="CF123" s="1055"/>
      <c r="CG123" s="1056"/>
      <c r="CH123" s="1056"/>
      <c r="CI123" s="1056"/>
      <c r="CJ123" s="1057"/>
      <c r="CK123" s="1066"/>
      <c r="CL123" s="1067"/>
      <c r="CM123" s="1067"/>
      <c r="CN123" s="1067"/>
      <c r="CO123" s="1068"/>
      <c r="CP123" s="1076"/>
      <c r="CQ123" s="1077"/>
      <c r="CR123" s="1077"/>
      <c r="CS123" s="1077"/>
      <c r="CT123" s="1077"/>
      <c r="CU123" s="1077"/>
      <c r="CV123" s="1077"/>
      <c r="CW123" s="1077"/>
      <c r="CX123" s="1077"/>
      <c r="CY123" s="1077"/>
      <c r="CZ123" s="1077"/>
      <c r="DA123" s="1077"/>
      <c r="DB123" s="1077"/>
      <c r="DC123" s="1077"/>
      <c r="DD123" s="1077"/>
      <c r="DE123" s="1077"/>
      <c r="DF123" s="1078"/>
      <c r="DG123" s="1014"/>
      <c r="DH123" s="1015"/>
      <c r="DI123" s="1015"/>
      <c r="DJ123" s="1015"/>
      <c r="DK123" s="1016"/>
      <c r="DL123" s="1017"/>
      <c r="DM123" s="1015"/>
      <c r="DN123" s="1015"/>
      <c r="DO123" s="1015"/>
      <c r="DP123" s="1016"/>
      <c r="DQ123" s="1017"/>
      <c r="DR123" s="1015"/>
      <c r="DS123" s="1015"/>
      <c r="DT123" s="1015"/>
      <c r="DU123" s="1016"/>
      <c r="DV123" s="1018"/>
      <c r="DW123" s="1019"/>
      <c r="DX123" s="1019"/>
      <c r="DY123" s="1019"/>
      <c r="DZ123" s="1020"/>
    </row>
    <row r="124" spans="1:130" s="247" customFormat="1" ht="26.25" customHeight="1" thickBot="1" x14ac:dyDescent="0.2">
      <c r="A124" s="1116"/>
      <c r="B124" s="1002"/>
      <c r="C124" s="972" t="s">
        <v>467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466</v>
      </c>
      <c r="AB124" s="1015"/>
      <c r="AC124" s="1015"/>
      <c r="AD124" s="1015"/>
      <c r="AE124" s="1016"/>
      <c r="AF124" s="1017" t="s">
        <v>440</v>
      </c>
      <c r="AG124" s="1015"/>
      <c r="AH124" s="1015"/>
      <c r="AI124" s="1015"/>
      <c r="AJ124" s="1016"/>
      <c r="AK124" s="1017" t="s">
        <v>466</v>
      </c>
      <c r="AL124" s="1015"/>
      <c r="AM124" s="1015"/>
      <c r="AN124" s="1015"/>
      <c r="AO124" s="1016"/>
      <c r="AP124" s="1018" t="s">
        <v>470</v>
      </c>
      <c r="AQ124" s="1019"/>
      <c r="AR124" s="1019"/>
      <c r="AS124" s="1019"/>
      <c r="AT124" s="1020"/>
      <c r="AU124" s="1118" t="s">
        <v>487</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119.6</v>
      </c>
      <c r="BR124" s="1084"/>
      <c r="BS124" s="1084"/>
      <c r="BT124" s="1084"/>
      <c r="BU124" s="1084"/>
      <c r="BV124" s="1084">
        <v>123.1</v>
      </c>
      <c r="BW124" s="1084"/>
      <c r="BX124" s="1084"/>
      <c r="BY124" s="1084"/>
      <c r="BZ124" s="1084"/>
      <c r="CA124" s="1084">
        <v>123.2</v>
      </c>
      <c r="CB124" s="1084"/>
      <c r="CC124" s="1084"/>
      <c r="CD124" s="1084"/>
      <c r="CE124" s="1084"/>
      <c r="CF124" s="1085"/>
      <c r="CG124" s="1086"/>
      <c r="CH124" s="1086"/>
      <c r="CI124" s="1086"/>
      <c r="CJ124" s="1087"/>
      <c r="CK124" s="1069"/>
      <c r="CL124" s="1069"/>
      <c r="CM124" s="1069"/>
      <c r="CN124" s="1069"/>
      <c r="CO124" s="1070"/>
      <c r="CP124" s="1076" t="s">
        <v>488</v>
      </c>
      <c r="CQ124" s="1077"/>
      <c r="CR124" s="1077"/>
      <c r="CS124" s="1077"/>
      <c r="CT124" s="1077"/>
      <c r="CU124" s="1077"/>
      <c r="CV124" s="1077"/>
      <c r="CW124" s="1077"/>
      <c r="CX124" s="1077"/>
      <c r="CY124" s="1077"/>
      <c r="CZ124" s="1077"/>
      <c r="DA124" s="1077"/>
      <c r="DB124" s="1077"/>
      <c r="DC124" s="1077"/>
      <c r="DD124" s="1077"/>
      <c r="DE124" s="1077"/>
      <c r="DF124" s="1078"/>
      <c r="DG124" s="1061">
        <v>5031298</v>
      </c>
      <c r="DH124" s="1040"/>
      <c r="DI124" s="1040"/>
      <c r="DJ124" s="1040"/>
      <c r="DK124" s="1041"/>
      <c r="DL124" s="1039">
        <v>4744389</v>
      </c>
      <c r="DM124" s="1040"/>
      <c r="DN124" s="1040"/>
      <c r="DO124" s="1040"/>
      <c r="DP124" s="1041"/>
      <c r="DQ124" s="1039" t="s">
        <v>470</v>
      </c>
      <c r="DR124" s="1040"/>
      <c r="DS124" s="1040"/>
      <c r="DT124" s="1040"/>
      <c r="DU124" s="1041"/>
      <c r="DV124" s="1042" t="s">
        <v>481</v>
      </c>
      <c r="DW124" s="1043"/>
      <c r="DX124" s="1043"/>
      <c r="DY124" s="1043"/>
      <c r="DZ124" s="1044"/>
    </row>
    <row r="125" spans="1:130" s="247" customFormat="1" ht="26.25" customHeight="1" x14ac:dyDescent="0.15">
      <c r="A125" s="1116"/>
      <c r="B125" s="1002"/>
      <c r="C125" s="972" t="s">
        <v>471</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470</v>
      </c>
      <c r="AB125" s="1015"/>
      <c r="AC125" s="1015"/>
      <c r="AD125" s="1015"/>
      <c r="AE125" s="1016"/>
      <c r="AF125" s="1017" t="s">
        <v>466</v>
      </c>
      <c r="AG125" s="1015"/>
      <c r="AH125" s="1015"/>
      <c r="AI125" s="1015"/>
      <c r="AJ125" s="1016"/>
      <c r="AK125" s="1017" t="s">
        <v>440</v>
      </c>
      <c r="AL125" s="1015"/>
      <c r="AM125" s="1015"/>
      <c r="AN125" s="1015"/>
      <c r="AO125" s="1016"/>
      <c r="AP125" s="1018" t="s">
        <v>470</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489</v>
      </c>
      <c r="CL125" s="1064"/>
      <c r="CM125" s="1064"/>
      <c r="CN125" s="1064"/>
      <c r="CO125" s="1065"/>
      <c r="CP125" s="996" t="s">
        <v>490</v>
      </c>
      <c r="CQ125" s="945"/>
      <c r="CR125" s="945"/>
      <c r="CS125" s="945"/>
      <c r="CT125" s="945"/>
      <c r="CU125" s="945"/>
      <c r="CV125" s="945"/>
      <c r="CW125" s="945"/>
      <c r="CX125" s="945"/>
      <c r="CY125" s="945"/>
      <c r="CZ125" s="945"/>
      <c r="DA125" s="945"/>
      <c r="DB125" s="945"/>
      <c r="DC125" s="945"/>
      <c r="DD125" s="945"/>
      <c r="DE125" s="945"/>
      <c r="DF125" s="946"/>
      <c r="DG125" s="982" t="s">
        <v>470</v>
      </c>
      <c r="DH125" s="983"/>
      <c r="DI125" s="983"/>
      <c r="DJ125" s="983"/>
      <c r="DK125" s="983"/>
      <c r="DL125" s="983" t="s">
        <v>440</v>
      </c>
      <c r="DM125" s="983"/>
      <c r="DN125" s="983"/>
      <c r="DO125" s="983"/>
      <c r="DP125" s="983"/>
      <c r="DQ125" s="983" t="s">
        <v>470</v>
      </c>
      <c r="DR125" s="983"/>
      <c r="DS125" s="983"/>
      <c r="DT125" s="983"/>
      <c r="DU125" s="983"/>
      <c r="DV125" s="984" t="s">
        <v>466</v>
      </c>
      <c r="DW125" s="984"/>
      <c r="DX125" s="984"/>
      <c r="DY125" s="984"/>
      <c r="DZ125" s="985"/>
    </row>
    <row r="126" spans="1:130" s="247" customFormat="1" ht="26.25" customHeight="1" thickBot="1" x14ac:dyDescent="0.2">
      <c r="A126" s="1116"/>
      <c r="B126" s="1002"/>
      <c r="C126" s="972" t="s">
        <v>475</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440</v>
      </c>
      <c r="AB126" s="1015"/>
      <c r="AC126" s="1015"/>
      <c r="AD126" s="1015"/>
      <c r="AE126" s="1016"/>
      <c r="AF126" s="1017" t="s">
        <v>466</v>
      </c>
      <c r="AG126" s="1015"/>
      <c r="AH126" s="1015"/>
      <c r="AI126" s="1015"/>
      <c r="AJ126" s="1016"/>
      <c r="AK126" s="1017" t="s">
        <v>440</v>
      </c>
      <c r="AL126" s="1015"/>
      <c r="AM126" s="1015"/>
      <c r="AN126" s="1015"/>
      <c r="AO126" s="1016"/>
      <c r="AP126" s="1018" t="s">
        <v>440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491</v>
      </c>
      <c r="CQ126" s="1006"/>
      <c r="CR126" s="1006"/>
      <c r="CS126" s="1006"/>
      <c r="CT126" s="1006"/>
      <c r="CU126" s="1006"/>
      <c r="CV126" s="1006"/>
      <c r="CW126" s="1006"/>
      <c r="CX126" s="1006"/>
      <c r="CY126" s="1006"/>
      <c r="CZ126" s="1006"/>
      <c r="DA126" s="1006"/>
      <c r="DB126" s="1006"/>
      <c r="DC126" s="1006"/>
      <c r="DD126" s="1006"/>
      <c r="DE126" s="1006"/>
      <c r="DF126" s="1007"/>
      <c r="DG126" s="975">
        <v>2008165</v>
      </c>
      <c r="DH126" s="976"/>
      <c r="DI126" s="976"/>
      <c r="DJ126" s="976"/>
      <c r="DK126" s="976"/>
      <c r="DL126" s="976">
        <v>1839671</v>
      </c>
      <c r="DM126" s="976"/>
      <c r="DN126" s="976"/>
      <c r="DO126" s="976"/>
      <c r="DP126" s="976"/>
      <c r="DQ126" s="976">
        <v>1750642</v>
      </c>
      <c r="DR126" s="976"/>
      <c r="DS126" s="976"/>
      <c r="DT126" s="976"/>
      <c r="DU126" s="976"/>
      <c r="DV126" s="977">
        <v>21.3</v>
      </c>
      <c r="DW126" s="977"/>
      <c r="DX126" s="977"/>
      <c r="DY126" s="977"/>
      <c r="DZ126" s="978"/>
    </row>
    <row r="127" spans="1:130" s="247" customFormat="1" ht="26.25" customHeight="1" x14ac:dyDescent="0.15">
      <c r="A127" s="1117"/>
      <c r="B127" s="1004"/>
      <c r="C127" s="1058" t="s">
        <v>492</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440</v>
      </c>
      <c r="AB127" s="1015"/>
      <c r="AC127" s="1015"/>
      <c r="AD127" s="1015"/>
      <c r="AE127" s="1016"/>
      <c r="AF127" s="1017" t="s">
        <v>440</v>
      </c>
      <c r="AG127" s="1015"/>
      <c r="AH127" s="1015"/>
      <c r="AI127" s="1015"/>
      <c r="AJ127" s="1016"/>
      <c r="AK127" s="1017" t="s">
        <v>481</v>
      </c>
      <c r="AL127" s="1015"/>
      <c r="AM127" s="1015"/>
      <c r="AN127" s="1015"/>
      <c r="AO127" s="1016"/>
      <c r="AP127" s="1018" t="s">
        <v>466</v>
      </c>
      <c r="AQ127" s="1019"/>
      <c r="AR127" s="1019"/>
      <c r="AS127" s="1019"/>
      <c r="AT127" s="1020"/>
      <c r="AU127" s="283"/>
      <c r="AV127" s="283"/>
      <c r="AW127" s="283"/>
      <c r="AX127" s="1089" t="s">
        <v>493</v>
      </c>
      <c r="AY127" s="1090"/>
      <c r="AZ127" s="1090"/>
      <c r="BA127" s="1090"/>
      <c r="BB127" s="1090"/>
      <c r="BC127" s="1090"/>
      <c r="BD127" s="1090"/>
      <c r="BE127" s="1091"/>
      <c r="BF127" s="1092" t="s">
        <v>494</v>
      </c>
      <c r="BG127" s="1090"/>
      <c r="BH127" s="1090"/>
      <c r="BI127" s="1090"/>
      <c r="BJ127" s="1090"/>
      <c r="BK127" s="1090"/>
      <c r="BL127" s="1091"/>
      <c r="BM127" s="1092" t="s">
        <v>495</v>
      </c>
      <c r="BN127" s="1090"/>
      <c r="BO127" s="1090"/>
      <c r="BP127" s="1090"/>
      <c r="BQ127" s="1090"/>
      <c r="BR127" s="1090"/>
      <c r="BS127" s="1091"/>
      <c r="BT127" s="1092" t="s">
        <v>496</v>
      </c>
      <c r="BU127" s="1090"/>
      <c r="BV127" s="1090"/>
      <c r="BW127" s="1090"/>
      <c r="BX127" s="1090"/>
      <c r="BY127" s="1090"/>
      <c r="BZ127" s="1114"/>
      <c r="CA127" s="283"/>
      <c r="CB127" s="283"/>
      <c r="CC127" s="283"/>
      <c r="CD127" s="284"/>
      <c r="CE127" s="284"/>
      <c r="CF127" s="284"/>
      <c r="CG127" s="281"/>
      <c r="CH127" s="281"/>
      <c r="CI127" s="281"/>
      <c r="CJ127" s="282"/>
      <c r="CK127" s="1080"/>
      <c r="CL127" s="1067"/>
      <c r="CM127" s="1067"/>
      <c r="CN127" s="1067"/>
      <c r="CO127" s="1068"/>
      <c r="CP127" s="1005" t="s">
        <v>497</v>
      </c>
      <c r="CQ127" s="1006"/>
      <c r="CR127" s="1006"/>
      <c r="CS127" s="1006"/>
      <c r="CT127" s="1006"/>
      <c r="CU127" s="1006"/>
      <c r="CV127" s="1006"/>
      <c r="CW127" s="1006"/>
      <c r="CX127" s="1006"/>
      <c r="CY127" s="1006"/>
      <c r="CZ127" s="1006"/>
      <c r="DA127" s="1006"/>
      <c r="DB127" s="1006"/>
      <c r="DC127" s="1006"/>
      <c r="DD127" s="1006"/>
      <c r="DE127" s="1006"/>
      <c r="DF127" s="1007"/>
      <c r="DG127" s="975" t="s">
        <v>470</v>
      </c>
      <c r="DH127" s="976"/>
      <c r="DI127" s="976"/>
      <c r="DJ127" s="976"/>
      <c r="DK127" s="976"/>
      <c r="DL127" s="976" t="s">
        <v>440</v>
      </c>
      <c r="DM127" s="976"/>
      <c r="DN127" s="976"/>
      <c r="DO127" s="976"/>
      <c r="DP127" s="976"/>
      <c r="DQ127" s="976" t="s">
        <v>440</v>
      </c>
      <c r="DR127" s="976"/>
      <c r="DS127" s="976"/>
      <c r="DT127" s="976"/>
      <c r="DU127" s="976"/>
      <c r="DV127" s="977" t="s">
        <v>466</v>
      </c>
      <c r="DW127" s="977"/>
      <c r="DX127" s="977"/>
      <c r="DY127" s="977"/>
      <c r="DZ127" s="978"/>
    </row>
    <row r="128" spans="1:130" s="247" customFormat="1" ht="26.25" customHeight="1" thickBot="1" x14ac:dyDescent="0.2">
      <c r="A128" s="1100" t="s">
        <v>498</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499</v>
      </c>
      <c r="X128" s="1102"/>
      <c r="Y128" s="1102"/>
      <c r="Z128" s="1103"/>
      <c r="AA128" s="1104">
        <v>201447</v>
      </c>
      <c r="AB128" s="1105"/>
      <c r="AC128" s="1105"/>
      <c r="AD128" s="1105"/>
      <c r="AE128" s="1106"/>
      <c r="AF128" s="1107">
        <v>243372</v>
      </c>
      <c r="AG128" s="1105"/>
      <c r="AH128" s="1105"/>
      <c r="AI128" s="1105"/>
      <c r="AJ128" s="1106"/>
      <c r="AK128" s="1107">
        <v>229264</v>
      </c>
      <c r="AL128" s="1105"/>
      <c r="AM128" s="1105"/>
      <c r="AN128" s="1105"/>
      <c r="AO128" s="1106"/>
      <c r="AP128" s="1108"/>
      <c r="AQ128" s="1109"/>
      <c r="AR128" s="1109"/>
      <c r="AS128" s="1109"/>
      <c r="AT128" s="1110"/>
      <c r="AU128" s="283"/>
      <c r="AV128" s="283"/>
      <c r="AW128" s="283"/>
      <c r="AX128" s="944" t="s">
        <v>500</v>
      </c>
      <c r="AY128" s="945"/>
      <c r="AZ128" s="945"/>
      <c r="BA128" s="945"/>
      <c r="BB128" s="945"/>
      <c r="BC128" s="945"/>
      <c r="BD128" s="945"/>
      <c r="BE128" s="946"/>
      <c r="BF128" s="1111" t="s">
        <v>466</v>
      </c>
      <c r="BG128" s="1112"/>
      <c r="BH128" s="1112"/>
      <c r="BI128" s="1112"/>
      <c r="BJ128" s="1112"/>
      <c r="BK128" s="1112"/>
      <c r="BL128" s="1113"/>
      <c r="BM128" s="1111">
        <v>13.23</v>
      </c>
      <c r="BN128" s="1112"/>
      <c r="BO128" s="1112"/>
      <c r="BP128" s="1112"/>
      <c r="BQ128" s="1112"/>
      <c r="BR128" s="1112"/>
      <c r="BS128" s="1113"/>
      <c r="BT128" s="1111">
        <v>20</v>
      </c>
      <c r="BU128" s="1112"/>
      <c r="BV128" s="1112"/>
      <c r="BW128" s="1112"/>
      <c r="BX128" s="1112"/>
      <c r="BY128" s="1112"/>
      <c r="BZ128" s="1135"/>
      <c r="CA128" s="284"/>
      <c r="CB128" s="284"/>
      <c r="CC128" s="284"/>
      <c r="CD128" s="284"/>
      <c r="CE128" s="284"/>
      <c r="CF128" s="284"/>
      <c r="CG128" s="281"/>
      <c r="CH128" s="281"/>
      <c r="CI128" s="281"/>
      <c r="CJ128" s="282"/>
      <c r="CK128" s="1081"/>
      <c r="CL128" s="1082"/>
      <c r="CM128" s="1082"/>
      <c r="CN128" s="1082"/>
      <c r="CO128" s="1083"/>
      <c r="CP128" s="1093" t="s">
        <v>501</v>
      </c>
      <c r="CQ128" s="1094"/>
      <c r="CR128" s="1094"/>
      <c r="CS128" s="1094"/>
      <c r="CT128" s="1094"/>
      <c r="CU128" s="1094"/>
      <c r="CV128" s="1094"/>
      <c r="CW128" s="1094"/>
      <c r="CX128" s="1094"/>
      <c r="CY128" s="1094"/>
      <c r="CZ128" s="1094"/>
      <c r="DA128" s="1094"/>
      <c r="DB128" s="1094"/>
      <c r="DC128" s="1094"/>
      <c r="DD128" s="1094"/>
      <c r="DE128" s="1094"/>
      <c r="DF128" s="1095"/>
      <c r="DG128" s="1096" t="s">
        <v>470</v>
      </c>
      <c r="DH128" s="1097"/>
      <c r="DI128" s="1097"/>
      <c r="DJ128" s="1097"/>
      <c r="DK128" s="1097"/>
      <c r="DL128" s="1097" t="s">
        <v>470</v>
      </c>
      <c r="DM128" s="1097"/>
      <c r="DN128" s="1097"/>
      <c r="DO128" s="1097"/>
      <c r="DP128" s="1097"/>
      <c r="DQ128" s="1097" t="s">
        <v>470</v>
      </c>
      <c r="DR128" s="1097"/>
      <c r="DS128" s="1097"/>
      <c r="DT128" s="1097"/>
      <c r="DU128" s="1097"/>
      <c r="DV128" s="1098" t="s">
        <v>440</v>
      </c>
      <c r="DW128" s="1098"/>
      <c r="DX128" s="1098"/>
      <c r="DY128" s="1098"/>
      <c r="DZ128" s="1099"/>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502</v>
      </c>
      <c r="X129" s="1130"/>
      <c r="Y129" s="1130"/>
      <c r="Z129" s="1131"/>
      <c r="AA129" s="1014">
        <v>10676019</v>
      </c>
      <c r="AB129" s="1015"/>
      <c r="AC129" s="1015"/>
      <c r="AD129" s="1015"/>
      <c r="AE129" s="1016"/>
      <c r="AF129" s="1017">
        <v>10744184</v>
      </c>
      <c r="AG129" s="1015"/>
      <c r="AH129" s="1015"/>
      <c r="AI129" s="1015"/>
      <c r="AJ129" s="1016"/>
      <c r="AK129" s="1017">
        <v>10682318</v>
      </c>
      <c r="AL129" s="1015"/>
      <c r="AM129" s="1015"/>
      <c r="AN129" s="1015"/>
      <c r="AO129" s="1016"/>
      <c r="AP129" s="1132"/>
      <c r="AQ129" s="1133"/>
      <c r="AR129" s="1133"/>
      <c r="AS129" s="1133"/>
      <c r="AT129" s="1134"/>
      <c r="AU129" s="285"/>
      <c r="AV129" s="285"/>
      <c r="AW129" s="285"/>
      <c r="AX129" s="1123" t="s">
        <v>503</v>
      </c>
      <c r="AY129" s="1006"/>
      <c r="AZ129" s="1006"/>
      <c r="BA129" s="1006"/>
      <c r="BB129" s="1006"/>
      <c r="BC129" s="1006"/>
      <c r="BD129" s="1006"/>
      <c r="BE129" s="1007"/>
      <c r="BF129" s="1124" t="s">
        <v>472</v>
      </c>
      <c r="BG129" s="1125"/>
      <c r="BH129" s="1125"/>
      <c r="BI129" s="1125"/>
      <c r="BJ129" s="1125"/>
      <c r="BK129" s="1125"/>
      <c r="BL129" s="1126"/>
      <c r="BM129" s="1124">
        <v>18.23</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504</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505</v>
      </c>
      <c r="X130" s="1130"/>
      <c r="Y130" s="1130"/>
      <c r="Z130" s="1131"/>
      <c r="AA130" s="1014">
        <v>2469784</v>
      </c>
      <c r="AB130" s="1015"/>
      <c r="AC130" s="1015"/>
      <c r="AD130" s="1015"/>
      <c r="AE130" s="1016"/>
      <c r="AF130" s="1017">
        <v>2540191</v>
      </c>
      <c r="AG130" s="1015"/>
      <c r="AH130" s="1015"/>
      <c r="AI130" s="1015"/>
      <c r="AJ130" s="1016"/>
      <c r="AK130" s="1017">
        <v>2466373</v>
      </c>
      <c r="AL130" s="1015"/>
      <c r="AM130" s="1015"/>
      <c r="AN130" s="1015"/>
      <c r="AO130" s="1016"/>
      <c r="AP130" s="1132"/>
      <c r="AQ130" s="1133"/>
      <c r="AR130" s="1133"/>
      <c r="AS130" s="1133"/>
      <c r="AT130" s="1134"/>
      <c r="AU130" s="285"/>
      <c r="AV130" s="285"/>
      <c r="AW130" s="285"/>
      <c r="AX130" s="1123" t="s">
        <v>506</v>
      </c>
      <c r="AY130" s="1006"/>
      <c r="AZ130" s="1006"/>
      <c r="BA130" s="1006"/>
      <c r="BB130" s="1006"/>
      <c r="BC130" s="1006"/>
      <c r="BD130" s="1006"/>
      <c r="BE130" s="1007"/>
      <c r="BF130" s="1160">
        <v>15</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507</v>
      </c>
      <c r="X131" s="1168"/>
      <c r="Y131" s="1168"/>
      <c r="Z131" s="1169"/>
      <c r="AA131" s="1061">
        <v>8206235</v>
      </c>
      <c r="AB131" s="1040"/>
      <c r="AC131" s="1040"/>
      <c r="AD131" s="1040"/>
      <c r="AE131" s="1041"/>
      <c r="AF131" s="1039">
        <v>8203993</v>
      </c>
      <c r="AG131" s="1040"/>
      <c r="AH131" s="1040"/>
      <c r="AI131" s="1040"/>
      <c r="AJ131" s="1041"/>
      <c r="AK131" s="1039">
        <v>8215945</v>
      </c>
      <c r="AL131" s="1040"/>
      <c r="AM131" s="1040"/>
      <c r="AN131" s="1040"/>
      <c r="AO131" s="1041"/>
      <c r="AP131" s="1170"/>
      <c r="AQ131" s="1171"/>
      <c r="AR131" s="1171"/>
      <c r="AS131" s="1171"/>
      <c r="AT131" s="1172"/>
      <c r="AU131" s="285"/>
      <c r="AV131" s="285"/>
      <c r="AW131" s="285"/>
      <c r="AX131" s="1142" t="s">
        <v>508</v>
      </c>
      <c r="AY131" s="1094"/>
      <c r="AZ131" s="1094"/>
      <c r="BA131" s="1094"/>
      <c r="BB131" s="1094"/>
      <c r="BC131" s="1094"/>
      <c r="BD131" s="1094"/>
      <c r="BE131" s="1095"/>
      <c r="BF131" s="1143">
        <v>123.2</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509</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510</v>
      </c>
      <c r="W132" s="1153"/>
      <c r="X132" s="1153"/>
      <c r="Y132" s="1153"/>
      <c r="Z132" s="1154"/>
      <c r="AA132" s="1155">
        <v>15.92044342</v>
      </c>
      <c r="AB132" s="1156"/>
      <c r="AC132" s="1156"/>
      <c r="AD132" s="1156"/>
      <c r="AE132" s="1157"/>
      <c r="AF132" s="1158">
        <v>15.687726700000001</v>
      </c>
      <c r="AG132" s="1156"/>
      <c r="AH132" s="1156"/>
      <c r="AI132" s="1156"/>
      <c r="AJ132" s="1157"/>
      <c r="AK132" s="1158">
        <v>13.64424653</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511</v>
      </c>
      <c r="W133" s="1136"/>
      <c r="X133" s="1136"/>
      <c r="Y133" s="1136"/>
      <c r="Z133" s="1137"/>
      <c r="AA133" s="1138">
        <v>14.3</v>
      </c>
      <c r="AB133" s="1139"/>
      <c r="AC133" s="1139"/>
      <c r="AD133" s="1139"/>
      <c r="AE133" s="1140"/>
      <c r="AF133" s="1138">
        <v>15.3</v>
      </c>
      <c r="AG133" s="1139"/>
      <c r="AH133" s="1139"/>
      <c r="AI133" s="1139"/>
      <c r="AJ133" s="1140"/>
      <c r="AK133" s="1138">
        <v>15</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5rHxzAw6RkFvU7Xl8pjfuZuwkZEWl1h8y7pq4U9jHG6Gj7quWhw70cMtA43FiZH5+UatQxuZMlrmhDyZiMMmw==" saltValue="KJ/Ku6u7ZqpH+tUcx/ck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A19" zoomScaleNormal="85" zoomScaleSheetLayoutView="100" workbookViewId="0">
      <selection activeCell="BA29" sqref="BA29"/>
    </sheetView>
  </sheetViews>
  <sheetFormatPr defaultColWidth="0" defaultRowHeight="13.5" customHeight="1" zeroHeight="1" x14ac:dyDescent="0.15"/>
  <cols>
    <col min="1" max="120" width="2.71093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XxFNkNQpvszK3TZiGxvI749yG2tw8XILpZF+rQRGgqvtAKrTnj+7AQciFuuRcb2ght+ZkPdgQ7lymrPyAK61Q==" saltValue="AW1xeu0KjV9qMy7Z032z4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57031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qOXVXKd4Xo6sm7qqBK+eb785Bzb8DeYEq8v6T7k89KocuyCw9Mj0cmGRMJlTbRTNCj0Q/Zdxwa2M241yRt9lg==" saltValue="4A/CdU9TUOhk8QrFaxk6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93" customWidth="1"/>
    <col min="37" max="44" width="17" style="293" customWidth="1"/>
    <col min="45" max="45" width="6.140625" style="300" customWidth="1"/>
    <col min="46" max="46" width="3" style="298" customWidth="1"/>
    <col min="47" max="47" width="19.140625" style="293" hidden="1" customWidth="1"/>
    <col min="48" max="52" width="12.5703125" style="293" hidden="1" customWidth="1"/>
    <col min="53" max="16384" width="8.57031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520</v>
      </c>
      <c r="AL9" s="1179"/>
      <c r="AM9" s="1179"/>
      <c r="AN9" s="1180"/>
      <c r="AO9" s="313">
        <v>2619067</v>
      </c>
      <c r="AP9" s="313">
        <v>86992</v>
      </c>
      <c r="AQ9" s="314">
        <v>90613</v>
      </c>
      <c r="AR9" s="315">
        <v>-4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521</v>
      </c>
      <c r="AL10" s="1179"/>
      <c r="AM10" s="1179"/>
      <c r="AN10" s="1180"/>
      <c r="AO10" s="316">
        <v>406994</v>
      </c>
      <c r="AP10" s="316">
        <v>13518</v>
      </c>
      <c r="AQ10" s="317">
        <v>7525</v>
      </c>
      <c r="AR10" s="318">
        <v>79.599999999999994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522</v>
      </c>
      <c r="AL11" s="1179"/>
      <c r="AM11" s="1179"/>
      <c r="AN11" s="1180"/>
      <c r="AO11" s="316">
        <v>783631</v>
      </c>
      <c r="AP11" s="316">
        <v>26028</v>
      </c>
      <c r="AQ11" s="317">
        <v>9582</v>
      </c>
      <c r="AR11" s="318">
        <v>171.6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523</v>
      </c>
      <c r="AL12" s="1179"/>
      <c r="AM12" s="1179"/>
      <c r="AN12" s="1180"/>
      <c r="AO12" s="316">
        <v>22397</v>
      </c>
      <c r="AP12" s="316">
        <v>744</v>
      </c>
      <c r="AQ12" s="317">
        <v>1356</v>
      </c>
      <c r="AR12" s="318">
        <v>-45.1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524</v>
      </c>
      <c r="AL13" s="1179"/>
      <c r="AM13" s="1179"/>
      <c r="AN13" s="1180"/>
      <c r="AO13" s="316" t="s">
        <v>525</v>
      </c>
      <c r="AP13" s="316" t="s">
        <v>525</v>
      </c>
      <c r="AQ13" s="317">
        <v>2</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526</v>
      </c>
      <c r="AL14" s="1179"/>
      <c r="AM14" s="1179"/>
      <c r="AN14" s="1180"/>
      <c r="AO14" s="316">
        <v>81966</v>
      </c>
      <c r="AP14" s="316">
        <v>2722</v>
      </c>
      <c r="AQ14" s="317">
        <v>4182</v>
      </c>
      <c r="AR14" s="318">
        <v>-34.9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527</v>
      </c>
      <c r="AL15" s="1179"/>
      <c r="AM15" s="1179"/>
      <c r="AN15" s="1180"/>
      <c r="AO15" s="316">
        <v>292668</v>
      </c>
      <c r="AP15" s="316">
        <v>9721</v>
      </c>
      <c r="AQ15" s="317">
        <v>2331</v>
      </c>
      <c r="AR15" s="318">
        <v>317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528</v>
      </c>
      <c r="AL16" s="1182"/>
      <c r="AM16" s="1182"/>
      <c r="AN16" s="1183"/>
      <c r="AO16" s="316">
        <v>-281048</v>
      </c>
      <c r="AP16" s="316">
        <v>-9335</v>
      </c>
      <c r="AQ16" s="317">
        <v>-8270</v>
      </c>
      <c r="AR16" s="318">
        <v>12.9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3925675</v>
      </c>
      <c r="AP17" s="316">
        <v>130391</v>
      </c>
      <c r="AQ17" s="317">
        <v>107322</v>
      </c>
      <c r="AR17" s="318">
        <v>21.5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533</v>
      </c>
      <c r="AL21" s="1174"/>
      <c r="AM21" s="1174"/>
      <c r="AN21" s="1175"/>
      <c r="AO21" s="328">
        <v>12.02</v>
      </c>
      <c r="AP21" s="329">
        <v>10.18</v>
      </c>
      <c r="AQ21" s="330">
        <v>1.84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534</v>
      </c>
      <c r="AL22" s="1174"/>
      <c r="AM22" s="1174"/>
      <c r="AN22" s="1175"/>
      <c r="AO22" s="333">
        <v>95.1</v>
      </c>
      <c r="AP22" s="334">
        <v>97.7</v>
      </c>
      <c r="AQ22" s="335">
        <v>-2.6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538</v>
      </c>
      <c r="AL32" s="1190"/>
      <c r="AM32" s="1190"/>
      <c r="AN32" s="1191"/>
      <c r="AO32" s="343">
        <v>2878143</v>
      </c>
      <c r="AP32" s="343">
        <v>95597</v>
      </c>
      <c r="AQ32" s="344">
        <v>67619</v>
      </c>
      <c r="AR32" s="345">
        <v>41.4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539</v>
      </c>
      <c r="AL33" s="1190"/>
      <c r="AM33" s="1190"/>
      <c r="AN33" s="1191"/>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540</v>
      </c>
      <c r="AL34" s="1190"/>
      <c r="AM34" s="1190"/>
      <c r="AN34" s="1191"/>
      <c r="AO34" s="343" t="s">
        <v>525</v>
      </c>
      <c r="AP34" s="343" t="s">
        <v>525</v>
      </c>
      <c r="AQ34" s="344">
        <v>3</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541</v>
      </c>
      <c r="AL35" s="1190"/>
      <c r="AM35" s="1190"/>
      <c r="AN35" s="1191"/>
      <c r="AO35" s="343">
        <v>745113</v>
      </c>
      <c r="AP35" s="343">
        <v>24749</v>
      </c>
      <c r="AQ35" s="344">
        <v>17835</v>
      </c>
      <c r="AR35" s="345">
        <v>38.799999999999997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542</v>
      </c>
      <c r="AL36" s="1190"/>
      <c r="AM36" s="1190"/>
      <c r="AN36" s="1191"/>
      <c r="AO36" s="343">
        <v>193296</v>
      </c>
      <c r="AP36" s="343">
        <v>6420</v>
      </c>
      <c r="AQ36" s="344">
        <v>2401</v>
      </c>
      <c r="AR36" s="345">
        <v>167.4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543</v>
      </c>
      <c r="AL37" s="1190"/>
      <c r="AM37" s="1190"/>
      <c r="AN37" s="1191"/>
      <c r="AO37" s="343" t="s">
        <v>525</v>
      </c>
      <c r="AP37" s="343" t="s">
        <v>525</v>
      </c>
      <c r="AQ37" s="344">
        <v>732</v>
      </c>
      <c r="AR37" s="345" t="s">
        <v>525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544</v>
      </c>
      <c r="AL38" s="1193"/>
      <c r="AM38" s="1193"/>
      <c r="AN38" s="1194"/>
      <c r="AO38" s="346">
        <v>89</v>
      </c>
      <c r="AP38" s="346">
        <v>3</v>
      </c>
      <c r="AQ38" s="347">
        <v>5</v>
      </c>
      <c r="AR38" s="335">
        <v>-40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545</v>
      </c>
      <c r="AL39" s="1193"/>
      <c r="AM39" s="1193"/>
      <c r="AN39" s="1194"/>
      <c r="AO39" s="343">
        <v>-229264</v>
      </c>
      <c r="AP39" s="343">
        <v>-7615</v>
      </c>
      <c r="AQ39" s="344">
        <v>-3806</v>
      </c>
      <c r="AR39" s="345">
        <v>100.1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546</v>
      </c>
      <c r="AL40" s="1190"/>
      <c r="AM40" s="1190"/>
      <c r="AN40" s="1191"/>
      <c r="AO40" s="343">
        <v>-2466373</v>
      </c>
      <c r="AP40" s="343">
        <v>-81920</v>
      </c>
      <c r="AQ40" s="344">
        <v>-59049</v>
      </c>
      <c r="AR40" s="345">
        <v>38.700000000000003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296</v>
      </c>
      <c r="AL41" s="1196"/>
      <c r="AM41" s="1196"/>
      <c r="AN41" s="1197"/>
      <c r="AO41" s="343">
        <v>1121004</v>
      </c>
      <c r="AP41" s="343">
        <v>37234</v>
      </c>
      <c r="AQ41" s="344">
        <v>25740</v>
      </c>
      <c r="AR41" s="345">
        <v>44.7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515</v>
      </c>
      <c r="AN49" s="1186" t="s">
        <v>550</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3089119</v>
      </c>
      <c r="AN51" s="365">
        <v>94828</v>
      </c>
      <c r="AO51" s="366">
        <v>46.6</v>
      </c>
      <c r="AP51" s="367">
        <v>85459</v>
      </c>
      <c r="AQ51" s="368">
        <v>-19.8</v>
      </c>
      <c r="AR51" s="369">
        <v>66.400000000000006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966026</v>
      </c>
      <c r="AN52" s="373">
        <v>29655</v>
      </c>
      <c r="AO52" s="374">
        <v>-14.2</v>
      </c>
      <c r="AP52" s="375">
        <v>44378</v>
      </c>
      <c r="AQ52" s="376">
        <v>-2.6</v>
      </c>
      <c r="AR52" s="377">
        <v>-11.6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3010256</v>
      </c>
      <c r="AN53" s="365">
        <v>94333</v>
      </c>
      <c r="AO53" s="366">
        <v>-0.5</v>
      </c>
      <c r="AP53" s="367">
        <v>83280</v>
      </c>
      <c r="AQ53" s="368">
        <v>-2.5</v>
      </c>
      <c r="AR53" s="369">
        <v>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1760240</v>
      </c>
      <c r="AN54" s="373">
        <v>55161</v>
      </c>
      <c r="AO54" s="374">
        <v>86</v>
      </c>
      <c r="AP54" s="375">
        <v>43123</v>
      </c>
      <c r="AQ54" s="376">
        <v>-2.8</v>
      </c>
      <c r="AR54" s="377">
        <v>88.8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1948581</v>
      </c>
      <c r="AN55" s="365">
        <v>62239</v>
      </c>
      <c r="AO55" s="366">
        <v>-34</v>
      </c>
      <c r="AP55" s="367">
        <v>88968</v>
      </c>
      <c r="AQ55" s="368">
        <v>6.8</v>
      </c>
      <c r="AR55" s="369">
        <v>-40.799999999999997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1487235</v>
      </c>
      <c r="AN56" s="373">
        <v>47503</v>
      </c>
      <c r="AO56" s="374">
        <v>-13.9</v>
      </c>
      <c r="AP56" s="375">
        <v>45482</v>
      </c>
      <c r="AQ56" s="376">
        <v>5.5</v>
      </c>
      <c r="AR56" s="377">
        <v>-19.399999999999999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2741875</v>
      </c>
      <c r="AN57" s="365">
        <v>89228</v>
      </c>
      <c r="AO57" s="366">
        <v>43.4</v>
      </c>
      <c r="AP57" s="367">
        <v>85173</v>
      </c>
      <c r="AQ57" s="368">
        <v>-4.3</v>
      </c>
      <c r="AR57" s="369">
        <v>47.7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2081617</v>
      </c>
      <c r="AN58" s="373">
        <v>67741</v>
      </c>
      <c r="AO58" s="374">
        <v>42.6</v>
      </c>
      <c r="AP58" s="375">
        <v>43913</v>
      </c>
      <c r="AQ58" s="376">
        <v>-3.4</v>
      </c>
      <c r="AR58" s="377">
        <v>46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4632591</v>
      </c>
      <c r="AN59" s="365">
        <v>153871</v>
      </c>
      <c r="AO59" s="366">
        <v>72.400000000000006</v>
      </c>
      <c r="AP59" s="367">
        <v>94081</v>
      </c>
      <c r="AQ59" s="368">
        <v>10.5</v>
      </c>
      <c r="AR59" s="369">
        <v>61.9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3703836</v>
      </c>
      <c r="AN60" s="373">
        <v>123022</v>
      </c>
      <c r="AO60" s="374">
        <v>81.599999999999994</v>
      </c>
      <c r="AP60" s="375">
        <v>48949</v>
      </c>
      <c r="AQ60" s="376">
        <v>11.5</v>
      </c>
      <c r="AR60" s="377">
        <v>70.099999999999994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3084484</v>
      </c>
      <c r="AN61" s="380">
        <v>98900</v>
      </c>
      <c r="AO61" s="381">
        <v>25.6</v>
      </c>
      <c r="AP61" s="382">
        <v>87392</v>
      </c>
      <c r="AQ61" s="383">
        <v>-1.9</v>
      </c>
      <c r="AR61" s="369">
        <v>27.5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1999791</v>
      </c>
      <c r="AN62" s="373">
        <v>64616</v>
      </c>
      <c r="AO62" s="374">
        <v>36.4</v>
      </c>
      <c r="AP62" s="375">
        <v>45169</v>
      </c>
      <c r="AQ62" s="376">
        <v>1.6</v>
      </c>
      <c r="AR62" s="377">
        <v>34.799999999999997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V6X2SyjaXcvlqgeY/JkE7fknsAUBwu6ph0YCTLf1g2KaDlOU9ACTxXdO9eL2IKJqkJiGHztidX9ibz811AV2A==" saltValue="ZgLG+xwrrPelD4JHWDlo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9" zoomScaleNormal="100" zoomScaleSheetLayoutView="55" workbookViewId="0">
      <selection activeCell="BJ96" sqref="BJ96"/>
    </sheetView>
  </sheetViews>
  <sheetFormatPr defaultColWidth="0" defaultRowHeight="13.5" customHeight="1" zeroHeight="1" x14ac:dyDescent="0.15"/>
  <cols>
    <col min="1" max="125" width="2.425781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7UtyvIpjpYpS880bAv7xMqqnsSzx8DX91L8DsYzVV4lFcUm+IhGqEkX5pSdA4M/6zdxe4uerRj5TEkpaeonhbw==" saltValue="lpZWo+5h3tOedCRUo7H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C91" zoomScaleNormal="100" zoomScaleSheetLayoutView="55" workbookViewId="0"/>
  </sheetViews>
  <sheetFormatPr defaultColWidth="0" defaultRowHeight="13.5" customHeight="1" zeroHeight="1" x14ac:dyDescent="0.15"/>
  <cols>
    <col min="1" max="125" width="2.425781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Otgb4X+3vxhU2zrK9m2KABBsZjAXCzMnt234TIIlt+5I00kMW2y72kB+K8f0esrAM+R5yyCv7mK4YFXf2GvNSg==" saltValue="hSdTKUOu/Q0Q/GDTTeIu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E40" zoomScaleSheetLayoutView="100" workbookViewId="0">
      <selection activeCell="M44" sqref="M44"/>
    </sheetView>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98" t="s">
        <v>3</v>
      </c>
      <c r="D47" s="1198"/>
      <c r="E47" s="1199"/>
      <c r="F47" s="11">
        <v>22.9</v>
      </c>
      <c r="G47" s="12">
        <v>27.15</v>
      </c>
      <c r="H47" s="12">
        <v>27.61</v>
      </c>
      <c r="I47" s="12">
        <v>13.95</v>
      </c>
      <c r="J47" s="13">
        <v>12.57</v>
      </c>
    </row>
    <row r="48" spans="2:10" ht="57.75" customHeight="1" x14ac:dyDescent="0.15">
      <c r="B48" s="14"/>
      <c r="C48" s="1200" t="s">
        <v>4</v>
      </c>
      <c r="D48" s="1200"/>
      <c r="E48" s="1201"/>
      <c r="F48" s="15">
        <v>5.45</v>
      </c>
      <c r="G48" s="16">
        <v>3.55</v>
      </c>
      <c r="H48" s="16">
        <v>1.1499999999999999</v>
      </c>
      <c r="I48" s="16">
        <v>2.81</v>
      </c>
      <c r="J48" s="17">
        <v>1.87</v>
      </c>
    </row>
    <row r="49" spans="2:10" ht="57.75" customHeight="1" thickBot="1" x14ac:dyDescent="0.2">
      <c r="B49" s="18"/>
      <c r="C49" s="1202" t="s">
        <v>5</v>
      </c>
      <c r="D49" s="1202"/>
      <c r="E49" s="1203"/>
      <c r="F49" s="19">
        <v>2.72</v>
      </c>
      <c r="G49" s="20" t="s">
        <v>571</v>
      </c>
      <c r="H49" s="20" t="s">
        <v>572</v>
      </c>
      <c r="I49" s="20" t="s">
        <v>573</v>
      </c>
      <c r="J49" s="21" t="s">
        <v>574</v>
      </c>
    </row>
    <row r="50" spans="2:10" ht="13.5" customHeight="1" x14ac:dyDescent="0.15"/>
  </sheetData>
  <sheetProtection algorithmName="SHA-512" hashValue="bar602+MxJ0TWKf69FTF6HRRdlIGTnMPihxjf0utGtAnzrLQYwisn6V1Izp5X7A+kpUZd9lH7NgSKmFZMvWzXg==" saltValue="qLDAZdnwAXo46sfMZWMj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G17029</cp:lastModifiedBy>
  <cp:lastPrinted>2021-03-11T06:51:38Z</cp:lastPrinted>
  <dcterms:created xsi:type="dcterms:W3CDTF">2021-02-05T03:34:19Z</dcterms:created>
  <dcterms:modified xsi:type="dcterms:W3CDTF">2021-03-11T10:01:06Z</dcterms:modified>
  <cp:category/>
</cp:coreProperties>
</file>