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3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AM35" i="9"/>
  <c r="CO34" i="9"/>
  <c r="CO35" i="9" s="1"/>
  <c r="BW34" i="9"/>
  <c r="BW35" i="9" s="1"/>
  <c r="BW36" i="9" s="1"/>
  <c r="BW37" i="9" s="1"/>
  <c r="BW38" i="9" s="1"/>
  <c r="BW39" i="9" s="1"/>
  <c r="BW40" i="9" s="1"/>
  <c r="C34" i="9"/>
  <c r="C35" i="9" s="1"/>
  <c r="C36" i="9" s="1"/>
  <c r="U34" i="9" l="1"/>
  <c r="U35" i="9" s="1"/>
  <c r="U36"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<sst xmlns="http://schemas.openxmlformats.org/spreadsheetml/2006/main" count="1049" uniqueCount="559">
  <si>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</si>
  <si>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</si>
  <si>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</si>
  <si>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</si>
  <si>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</si>
  <si>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</si>
  <si>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</si>
  <si>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</si>
  <si>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</si>
  <si>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</si>
  <si>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</si>
  <si>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</si>
  <si>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</si>
  <si>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</si>
  <si>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</si>
  <si>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</si>
  <si>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</si>
  <si>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</si>
  <si>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</si>
  <si>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</si>
  <si>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</si>
  <si>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</si>
  <si>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</si>
  <si>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</si>
  <si>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</si>
  <si>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</si>
  <si>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</si>
  <si>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</si>
  <si>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</si>
  <si>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</si>
  <si>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</si>
  <si>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</si>
  <si>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</si>
  <si>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</si>
  <si>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</si>
  <si>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</si>
  <si>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</si>
  <si>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</si>
  <si>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</si>
  <si>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</si>
  <si>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</si>
  <si>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</si>
  <si>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</si>
  <si>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</si>
  <si>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</si>
  <si>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</si>
  <si>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</si>
  <si>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</si>
  <si>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</si>
  <si>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</si>
  <si>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</si>
  <si>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</si>
  <si>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</si>
  <si>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</si>
  <si>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</si>
  <si>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</si>
  <si>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</si>
  <si>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</si>
  <si>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</si>
  <si>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</si>
  <si>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</si>
  <si>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</si>
  <si>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</si>
  <si>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</si>
  <si>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</si>
  <si>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</si>
  <si>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</si>
  <si>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</si>
  <si>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</si>
  <si>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</si>
  <si>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</si>
  <si>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</si>
  <si>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</si>
  <si>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</si>
  <si>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</si>
  <si>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</si>
  <si>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</si>
  <si>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</si>
  <si>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</si>
  <si>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</si>
  <si>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</si>
  <si>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</si>
  <si>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</si>
  <si>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</si>
  <si>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</si>
  <si>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</si>
  <si>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</si>
  <si>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</si>
  <si>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</si>
  <si>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</si>
  <si>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</si>
  <si>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</si>
  <si>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</si>
  <si>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</si>
  <si>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</si>
  <si>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</si>
  <si>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</si>
  <si>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</si>
  <si>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</si>
  <si>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</si>
  <si>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</si>
  <si>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</si>
  <si>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</si>
  <si>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</si>
  <si>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</si>
  <si>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</si>
  <si>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</si>
  <si>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</si>
  <si>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</si>
  <si>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</si>
  <si>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</si>
  <si>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</si>
  <si>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</si>
  <si>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</si>
  <si>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</si>
  <si>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</si>
  <si>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</si>
  <si>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</si>
  <si>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</si>
  <si>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</si>
  <si>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</si>
  <si>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</si>
  <si>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</si>
  <si>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</si>
  <si>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</si>
  <si>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</si>
  <si>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</si>
  <si>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</si>
  <si>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</si>
  <si>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</si>
  <si>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</si>
  <si>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</si>
  <si>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</si>
  <si>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</si>
  <si>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</si>
  <si>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</si>
  <si>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</si>
  <si>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</si>
  <si>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</si>
  <si>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</si>
  <si>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</si>
  <si>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</si>
  <si>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</si>
  <si>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</si>
  <si>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</si>
  <si>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</si>
  <si>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</si>
  <si>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</si>
  <si>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</si>
  <si>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</si>
  <si>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</si>
  <si>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</si>
  <si>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</si>
  <si>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</si>
  <si>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</si>
  <si>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</si>
  <si>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</si>
  <si>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</si>
  <si>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</si>
  <si>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</si>
  <si>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</si>
  <si>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</si>
  <si>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</si>
  <si>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</si>
  <si>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</si>
  <si>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</si>
  <si>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</si>
  <si>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</si>
  <si>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</si>
  <si>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</si>
  <si>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</si>
  <si>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</si>
  <si>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</si>
  <si>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</si>
  <si>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</si>
  <si>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</si>
  <si>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</si>
  <si>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</si>
  <si>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</si>
  <si>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</si>
  <si>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</si>
  <si>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</si>
  <si>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</si>
  <si>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</si>
  <si>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</si>
  <si>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</si>
  <si>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</si>
  <si>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</si>
  <si>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</si>
  <si>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</si>
  <si>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</si>
  <si>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</si>
  <si>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奈良県五條市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</si>
  <si>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</si>
  <si>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</si>
  <si>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</si>
  <si>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</si>
  <si>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</si>
  <si>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</si>
  <si>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</si>
  <si>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</si>
  <si>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</si>
  <si>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</si>
  <si>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</si>
  <si>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</si>
  <si>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</si>
  <si>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</si>
  <si>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</si>
  <si>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</si>
  <si>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</si>
  <si>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</si>
  <si>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</si>
  <si>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</si>
  <si>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</si>
  <si>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</si>
  <si>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</si>
  <si>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</si>
  <si>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</si>
  <si>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</si>
  <si>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</si>
  <si>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</si>
  <si>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</si>
  <si>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</si>
  <si>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</si>
  <si>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</si>
  <si>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</si>
  <si>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</si>
  <si>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</si>
  <si>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</si>
  <si>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</si>
  <si>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</si>
  <si>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</si>
  <si>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</si>
  <si>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</si>
  <si>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</si>
  <si>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</si>
  <si>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</si>
  <si>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</si>
  <si>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</si>
  <si>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</si>
  <si>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</si>
  <si>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</si>
  <si>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</si>
  <si>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</si>
  <si>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</si>
  <si>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</si>
  <si>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</si>
  <si>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</si>
  <si>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</si>
  <si>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</si>
  <si>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</si>
  <si>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</si>
  <si>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</si>
  <si>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</si>
  <si>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</si>
  <si>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</si>
  <si>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</si>
  <si>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</si>
  <si>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</si>
  <si>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</si>
  <si>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</si>
  <si>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</si>
  <si>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</si>
  <si>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</si>
  <si>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</si>
  <si>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</si>
  <si>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</si>
  <si>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</si>
  <si>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</si>
  <si>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</si>
  <si>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</si>
  <si>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</si>
  <si>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</si>
  <si>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</si>
  <si>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</si>
  <si>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</si>
  <si>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</si>
  <si>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</si>
  <si>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</si>
  <si>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</si>
  <si>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</si>
  <si>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</si>
  <si>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</si>
  <si>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</si>
  <si>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</si>
  <si>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</si>
  <si>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</si>
  <si>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</si>
  <si>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</si>
  <si>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</si>
  <si>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</si>
  <si>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</si>
  <si>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</si>
  <si>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</si>
  <si>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</si>
  <si>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</si>
  <si>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</si>
  <si>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</si>
  <si>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</si>
  <si>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</si>
  <si>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</si>
  <si>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</si>
  <si>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</si>
  <si>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</si>
  <si>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</si>
  <si>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</si>
  <si>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</si>
  <si>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</si>
  <si>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</si>
  <si>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</si>
  <si>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</si>
  <si>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</si>
  <si>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</si>
  <si>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</si>
  <si>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</si>
  <si>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</si>
  <si>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</si>
  <si>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</si>
  <si>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</si>
  <si>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</si>
  <si>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</si>
  <si>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</si>
  <si>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</si>
  <si>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</si>
  <si>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</si>
  <si>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</si>
  <si>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</si>
  <si>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</si>
  <si>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</si>
  <si>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</si>
  <si>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</si>
  <si>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</si>
  <si>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</si>
  <si>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</si>
  <si>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</si>
  <si>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</si>
  <si>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</si>
  <si>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</si>
  <si>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</si>
  <si>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</si>
  <si>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奈良県五條市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</si>
  <si>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</si>
  <si>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</si>
  <si>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</si>
  <si>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</si>
  <si>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</si>
  <si>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</si>
  <si>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</si>
  <si>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</si>
  <si>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</si>
  <si>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</si>
  <si>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</si>
  <si>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</si>
  <si>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</si>
  <si>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</si>
  <si>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</si>
  <si>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</si>
  <si>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</si>
  <si>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</si>
  <si>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</si>
  <si>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</si>
  <si>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</si>
  <si>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</si>
  <si>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</si>
  <si>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</si>
  <si>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</si>
  <si>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</si>
  <si>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</si>
  <si>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</si>
  <si>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</si>
  <si>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</si>
  <si>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</si>
  <si>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</si>
  <si>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</si>
  <si>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</si>
  <si>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</si>
  <si>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</si>
  <si>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</si>
  <si>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</si>
  <si>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</si>
  <si>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</si>
  <si>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</si>
  <si>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</si>
  <si>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</si>
  <si>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</si>
  <si>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</si>
  <si>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</si>
  <si>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</si>
  <si>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</si>
  <si>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</si>
  <si>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</si>
  <si>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</si>
  <si>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</si>
  <si>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</si>
  <si>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</si>
  <si>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</si>
  <si>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</si>
  <si>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</si>
  <si>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</si>
  <si>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</si>
  <si>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</si>
  <si>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</si>
  <si>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</si>
  <si>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</si>
  <si>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</si>
  <si>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</si>
  <si>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</si>
  <si>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</si>
  <si>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</si>
  <si>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</si>
  <si>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</si>
  <si>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</si>
  <si>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</si>
  <si>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</si>
  <si>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</si>
  <si>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</si>
  <si>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</si>
  <si>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</si>
  <si>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</si>
  <si>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</si>
  <si>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</si>
  <si>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</si>
  <si>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</si>
  <si>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</si>
  <si>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</si>
  <si>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</si>
  <si>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</si>
  <si>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</si>
  <si>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</si>
  <si>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</si>
  <si>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</si>
  <si>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</si>
  <si>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</si>
  <si>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</si>
  <si>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</si>
  <si>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</si>
  <si>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</si>
  <si>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</si>
  <si>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</si>
  <si>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</si>
  <si>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</si>
  <si>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</si>
  <si>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</si>
  <si>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</si>
  <si>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</si>
  <si>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</si>
  <si>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</si>
  <si>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</si>
  <si>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</si>
  <si>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</si>
  <si>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</si>
  <si>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</si>
  <si>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</si>
  <si>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</si>
  <si>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</si>
  <si>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</si>
  <si>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</si>
  <si>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</si>
  <si>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</si>
  <si>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</si>
  <si>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</si>
  <si>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</si>
  <si>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</si>
  <si>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</si>
  <si>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</si>
  <si>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</si>
  <si>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</si>
  <si>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</si>
  <si>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</si>
  <si>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</si>
  <si>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</si>
  <si>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</si>
  <si>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</si>
  <si>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</si>
  <si>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</si>
  <si>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</si>
  <si>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</si>
  <si>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</si>
  <si>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</si>
  <si>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</si>
  <si>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</si>
  <si>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</si>
  <si>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</si>
  <si>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</si>
  <si>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</si>
  <si>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</si>
  <si>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</si>
  <si>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</si>
  <si>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</si>
  <si>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</si>
  <si>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</si>
  <si>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</si>
  <si>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</si>
  <si>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</si>
  <si>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</si>
  <si>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</si>
  <si>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</si>
  <si>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</si>
  <si>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</si>
  <si>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</si>
  <si>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</si>
  <si>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</si>
  <si>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</si>
  <si>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</si>
  <si>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</si>
  <si>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</si>
  <si>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</si>
  <si>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</si>
  <si>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</si>
  <si>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</si>
  <si>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</si>
  <si>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</si>
  <si>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</si>
  <si>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</si>
  <si>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</si>
  <si>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</si>
  <si>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</si>
  <si>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</si>
  <si>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</si>
  <si>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3.90</t>
  </si>
  <si>
    <t>▲ 1.55</t>
  </si>
  <si>
    <t>一般会計</t>
  </si>
  <si>
    <t>水道事業会計</t>
  </si>
  <si>
    <t>国民健康保険特別会計</t>
  </si>
  <si>
    <t>介護保険特別会計</t>
  </si>
  <si>
    <t>後期高齢者医療特別会計</t>
  </si>
  <si>
    <t>大塔診療所特別会計</t>
  </si>
  <si>
    <t>墓地事業特別会計</t>
  </si>
  <si>
    <t>簡易水道特別会計</t>
  </si>
  <si>
    <t>その他会計（赤字）</t>
  </si>
  <si>
    <t>その他会計（黒字）</t>
  </si>
  <si>
    <t>奈良県市町村総合事務組合</t>
    <phoneticPr fontId="5"/>
  </si>
  <si>
    <t>奈良広域水質検査センター組合</t>
    <phoneticPr fontId="5"/>
  </si>
  <si>
    <t>奈良県住宅新築資金等貸付金回収管理組合</t>
    <phoneticPr fontId="5"/>
  </si>
  <si>
    <t>奈良県後期高齢者医療広域連合</t>
    <phoneticPr fontId="5"/>
  </si>
  <si>
    <t>やまと広域環境衛生事務組合</t>
    <phoneticPr fontId="5"/>
  </si>
  <si>
    <t>南和広域医療組合</t>
    <phoneticPr fontId="5"/>
  </si>
  <si>
    <t>奈良県広域消防組合</t>
    <rPh sb="0" eb="2">
      <t>ナラ</t>
    </rPh>
    <rPh sb="2" eb="3">
      <t>ケン</t>
    </rPh>
    <rPh sb="3" eb="5">
      <t>コウイキ</t>
    </rPh>
    <rPh sb="5" eb="7">
      <t>ショウボウ</t>
    </rPh>
    <rPh sb="7" eb="9">
      <t>クミアイ</t>
    </rPh>
    <phoneticPr fontId="2"/>
  </si>
  <si>
    <t>○</t>
    <phoneticPr fontId="2"/>
  </si>
  <si>
    <t>大塔ふるさとセンター</t>
    <rPh sb="0" eb="2">
      <t>オ</t>
    </rPh>
    <phoneticPr fontId="5"/>
  </si>
  <si>
    <t>五條市土地開発公社</t>
    <rPh sb="0" eb="3">
      <t>ゴ</t>
    </rPh>
    <rPh sb="3" eb="5">
      <t>トチ</t>
    </rPh>
    <rPh sb="5" eb="7">
      <t>カイハツ</t>
    </rPh>
    <rPh sb="7" eb="9">
      <t>コウシャ</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</si>
  <si>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</si>
  <si>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</si>
  <si>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</si>
  <si>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</si>
  <si>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</si>
  <si>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</si>
  <si>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</si>
  <si>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</si>
  <si>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</si>
  <si>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</si>
  <si>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</si>
  <si>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</si>
  <si>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</si>
  <si>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</si>
  <si>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</si>
  <si>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</si>
  <si>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総合体育館の建設などの大型新規施設の建設により、将来負担比率が高くなっている。今後約３０年以内には多くの施設が更新時期を迎えるため、施設の統合・廃止など、これ以上将来負担を
増やさない方法での施設管理を計画的に実施しなければならない。</t>
    <rPh sb="0" eb="2">
      <t>ソウゴウ</t>
    </rPh>
    <rPh sb="2" eb="5">
      <t>タイイクカン</t>
    </rPh>
    <rPh sb="6" eb="8">
      <t>ケンセツ</t>
    </rPh>
    <rPh sb="11" eb="13">
      <t>オオガタ</t>
    </rPh>
    <rPh sb="13" eb="15">
      <t>シンキ</t>
    </rPh>
    <rPh sb="15" eb="17">
      <t>シセツ</t>
    </rPh>
    <rPh sb="18" eb="20">
      <t>ケンセツ</t>
    </rPh>
    <rPh sb="24" eb="26">
      <t>ショウライ</t>
    </rPh>
    <rPh sb="26" eb="28">
      <t>フタン</t>
    </rPh>
    <rPh sb="28" eb="30">
      <t>ヒリツ</t>
    </rPh>
    <rPh sb="31" eb="32">
      <t>タカ</t>
    </rPh>
    <rPh sb="39" eb="41">
      <t>コンゴ</t>
    </rPh>
    <rPh sb="41" eb="42">
      <t>ヤク</t>
    </rPh>
    <rPh sb="44" eb="45">
      <t>ネン</t>
    </rPh>
    <rPh sb="45" eb="47">
      <t>イナイ</t>
    </rPh>
    <rPh sb="49" eb="50">
      <t>オオ</t>
    </rPh>
    <rPh sb="52" eb="54">
      <t>シセツ</t>
    </rPh>
    <rPh sb="55" eb="57">
      <t>コウシン</t>
    </rPh>
    <rPh sb="57" eb="59">
      <t>ジキ</t>
    </rPh>
    <rPh sb="60" eb="61">
      <t>ムカ</t>
    </rPh>
    <rPh sb="66" eb="68">
      <t>シセツ</t>
    </rPh>
    <rPh sb="69" eb="71">
      <t>トウゴウ</t>
    </rPh>
    <rPh sb="72" eb="74">
      <t>ハイシ</t>
    </rPh>
    <rPh sb="79" eb="81">
      <t>イジョウ</t>
    </rPh>
    <rPh sb="81" eb="83">
      <t>ショウライ</t>
    </rPh>
    <rPh sb="83" eb="85">
      <t>フタン</t>
    </rPh>
    <rPh sb="87" eb="88">
      <t>フ</t>
    </rPh>
    <rPh sb="92" eb="94">
      <t>ホウホウ</t>
    </rPh>
    <rPh sb="96" eb="98">
      <t>シセツ</t>
    </rPh>
    <rPh sb="98" eb="100">
      <t>カンリ</t>
    </rPh>
    <rPh sb="101" eb="104">
      <t>ケイカクテキ</t>
    </rPh>
    <rPh sb="105" eb="107">
      <t>ジッシ</t>
    </rPh>
    <phoneticPr fontId="5"/>
  </si>
  <si>
    <t>本市事業として、新消防庁舎建設事業（平成23年度～平成25年度）や、し尿処理施設建設事業（平成23年度～平成26年度）、南和広域医療企業団負担金事業（平成24年度～平成28年度）、広
域ごみ処理施設整備事業（平成24年度～平成28年度）等の整備事業費にかかる起債発行額が増加したことにより、将来負担比率と実質公債費比率は類似団体に比べて高い数値となっている
が、交付税算入の高い起債の活用等により、全体的な推移は類似団体と同様の推移をしている。今後において、公共施設管理計画の策定等に基づく適正な施設管理を行うこと等により、公債費
等についても負担軽減を図るよう管理に努める。</t>
    <rPh sb="8" eb="9">
      <t>シン</t>
    </rPh>
    <rPh sb="9" eb="11">
      <t>ショウボウ</t>
    </rPh>
    <rPh sb="11" eb="13">
      <t>チョウシャ</t>
    </rPh>
    <rPh sb="13" eb="15">
      <t>ケンセツ</t>
    </rPh>
    <rPh sb="15" eb="17">
      <t>ジギョウ</t>
    </rPh>
    <rPh sb="18" eb="20">
      <t>ヘイセイ</t>
    </rPh>
    <rPh sb="22" eb="24">
      <t>ネンド</t>
    </rPh>
    <rPh sb="25" eb="27">
      <t>ヘイセイ</t>
    </rPh>
    <rPh sb="29" eb="31">
      <t>ネンド</t>
    </rPh>
    <rPh sb="35" eb="36">
      <t>ニョウ</t>
    </rPh>
    <rPh sb="36" eb="38">
      <t>ショリ</t>
    </rPh>
    <rPh sb="38" eb="40">
      <t>シセツ</t>
    </rPh>
    <rPh sb="40" eb="42">
      <t>ケンセツ</t>
    </rPh>
    <rPh sb="42" eb="44">
      <t>ジギョウ</t>
    </rPh>
    <rPh sb="45" eb="47">
      <t>ヘイセイ</t>
    </rPh>
    <rPh sb="49" eb="51">
      <t>ネンド</t>
    </rPh>
    <rPh sb="52" eb="54">
      <t>ヘイセイ</t>
    </rPh>
    <rPh sb="56" eb="58">
      <t>ネンド</t>
    </rPh>
    <rPh sb="60" eb="62">
      <t>ナンワ</t>
    </rPh>
    <rPh sb="62" eb="64">
      <t>コウイキ</t>
    </rPh>
    <rPh sb="64" eb="66">
      <t>イリョウ</t>
    </rPh>
    <rPh sb="66" eb="68">
      <t>キギョウ</t>
    </rPh>
    <rPh sb="68" eb="69">
      <t>ダン</t>
    </rPh>
    <rPh sb="69" eb="72">
      <t>フタンキン</t>
    </rPh>
    <rPh sb="72" eb="74">
      <t>ジギョウ</t>
    </rPh>
    <rPh sb="75" eb="77">
      <t>ヘイセイ</t>
    </rPh>
    <rPh sb="79" eb="80">
      <t>ネン</t>
    </rPh>
    <rPh sb="80" eb="81">
      <t>ド</t>
    </rPh>
    <rPh sb="82" eb="84">
      <t>ヘイセイ</t>
    </rPh>
    <rPh sb="86" eb="88">
      <t>ネンド</t>
    </rPh>
    <rPh sb="95" eb="97">
      <t>ショリ</t>
    </rPh>
    <rPh sb="97" eb="99">
      <t>シセツ</t>
    </rPh>
    <rPh sb="99" eb="101">
      <t>セイビ</t>
    </rPh>
    <rPh sb="101" eb="103">
      <t>ジギョウ</t>
    </rPh>
    <rPh sb="104" eb="106">
      <t>ヘイセイ</t>
    </rPh>
    <rPh sb="108" eb="110">
      <t>ネンド</t>
    </rPh>
    <rPh sb="111" eb="113">
      <t>ヘイセイ</t>
    </rPh>
    <rPh sb="115" eb="117">
      <t>ネンド</t>
    </rPh>
    <rPh sb="118" eb="119">
      <t>トウ</t>
    </rPh>
    <rPh sb="120" eb="122">
      <t>セイビ</t>
    </rPh>
    <rPh sb="122" eb="124">
      <t>ジギョウ</t>
    </rPh>
    <rPh sb="124" eb="125">
      <t>ヒ</t>
    </rPh>
    <rPh sb="129" eb="131">
      <t>キサイ</t>
    </rPh>
    <rPh sb="131" eb="133">
      <t>ハッコウ</t>
    </rPh>
    <rPh sb="133" eb="134">
      <t>ガク</t>
    </rPh>
    <rPh sb="135" eb="137">
      <t>ゾウカ</t>
    </rPh>
    <rPh sb="145" eb="147">
      <t>ショウライ</t>
    </rPh>
    <rPh sb="147" eb="149">
      <t>フタン</t>
    </rPh>
    <rPh sb="149" eb="151">
      <t>ヒリツ</t>
    </rPh>
    <rPh sb="152" eb="154">
      <t>ジッシツ</t>
    </rPh>
    <rPh sb="154" eb="157">
      <t>コウサイヒ</t>
    </rPh>
    <rPh sb="157" eb="159">
      <t>ヒリツ</t>
    </rPh>
    <rPh sb="160" eb="162">
      <t>ルイジ</t>
    </rPh>
    <rPh sb="162" eb="164">
      <t>ダンタイ</t>
    </rPh>
    <rPh sb="165" eb="166">
      <t>クラ</t>
    </rPh>
    <rPh sb="168" eb="169">
      <t>タカ</t>
    </rPh>
    <rPh sb="170" eb="172">
      <t>スウチ</t>
    </rPh>
    <rPh sb="181" eb="184">
      <t>コウフゼイ</t>
    </rPh>
    <rPh sb="184" eb="186">
      <t>サンニュウ</t>
    </rPh>
    <rPh sb="187" eb="188">
      <t>タカ</t>
    </rPh>
    <rPh sb="189" eb="191">
      <t>キサイ</t>
    </rPh>
    <rPh sb="192" eb="194">
      <t>カツヨウ</t>
    </rPh>
    <rPh sb="194" eb="195">
      <t>トウ</t>
    </rPh>
    <rPh sb="199" eb="201">
      <t>ゼンタイ</t>
    </rPh>
    <rPh sb="201" eb="202">
      <t>テキ</t>
    </rPh>
    <rPh sb="203" eb="205">
      <t>スイイ</t>
    </rPh>
    <rPh sb="206" eb="208">
      <t>ルイジ</t>
    </rPh>
    <rPh sb="208" eb="210">
      <t>ダンタイ</t>
    </rPh>
    <rPh sb="211" eb="213">
      <t>ドウヨウ</t>
    </rPh>
    <rPh sb="214" eb="216">
      <t>スイイ</t>
    </rPh>
    <rPh sb="222" eb="224">
      <t>コンゴ</t>
    </rPh>
    <rPh sb="229" eb="231">
      <t>コウキョウ</t>
    </rPh>
    <rPh sb="231" eb="233">
      <t>シセツ</t>
    </rPh>
    <rPh sb="233" eb="235">
      <t>カンリ</t>
    </rPh>
    <rPh sb="235" eb="237">
      <t>ケイカク</t>
    </rPh>
    <rPh sb="238" eb="240">
      <t>サクテイ</t>
    </rPh>
    <rPh sb="240" eb="241">
      <t>トウ</t>
    </rPh>
    <rPh sb="242" eb="243">
      <t>モト</t>
    </rPh>
    <rPh sb="245" eb="247">
      <t>テキセイ</t>
    </rPh>
    <rPh sb="248" eb="250">
      <t>シセツ</t>
    </rPh>
    <rPh sb="250" eb="252">
      <t>カンリ</t>
    </rPh>
    <rPh sb="253" eb="254">
      <t>オコナ</t>
    </rPh>
    <rPh sb="257" eb="258">
      <t>トウ</t>
    </rPh>
    <rPh sb="262" eb="265">
      <t>コウサイヒ</t>
    </rPh>
    <rPh sb="266" eb="267">
      <t>トウ</t>
    </rPh>
    <rPh sb="272" eb="274">
      <t>フタン</t>
    </rPh>
    <rPh sb="274" eb="276">
      <t>ケイゲン</t>
    </rPh>
    <rPh sb="277" eb="278">
      <t>ハカ</t>
    </rPh>
    <rPh sb="281" eb="283">
      <t>カンリ</t>
    </rPh>
    <rPh sb="284" eb="28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</si>
</sst>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49498</c:v>
                </c:pt>
                <c:pt idx="1">
                  <c:v>61580</c:v>
                </c:pt>
                <c:pt idx="2">
                  <c:v>76193</c:v>
                </c:pt>
                <c:pt idx="3">
                  <c:v>64687</c:v>
                </c:pt>
                <c:pt idx="4">
                  <c:v>94828</c:v>
                </c:pt>
              </c:numCache>
            </c:numRef>
          </c:val>
          <c:smooth val="0"/>
        </c:ser>
        <c:dLbls>
          <c:showLegendKey val="0"/>
          <c:showVal val="0"/>
          <c:showCatName val="0"/>
          <c:showSerName val="0"/>
          <c:showPercent val="0"/>
          <c:showBubbleSize val="0"/>
        </c:dLbls>
        <c:marker val="1"/>
        <c:smooth val="0"/>
        <c:axId val="38832768"/>
        <c:axId val="38834944"/>
      </c:lineChart>
      <c:catAx>
        <c:axId val="38832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34944"/>
        <c:crosses val="autoZero"/>
        <c:auto val="1"/>
        <c:lblAlgn val="ctr"/>
        <c:lblOffset val="100"/>
        <c:tickLblSkip val="1"/>
        <c:tickMarkSkip val="1"/>
        <c:noMultiLvlLbl val="0"/>
      </c:catAx>
      <c:valAx>
        <c:axId val="38834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3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10.71</c:v>
                </c:pt>
                <c:pt idx="1">
                  <c:v>10.62</c:v>
                </c:pt>
                <c:pt idx="2">
                  <c:v>5.23</c:v>
                </c:pt>
                <c:pt idx="3">
                  <c:v>3.01</c:v>
                </c:pt>
                <c:pt idx="4">
                  <c:v>5.45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11.1</c:v>
                </c:pt>
                <c:pt idx="1">
                  <c:v>15.49</c:v>
                </c:pt>
                <c:pt idx="2">
                  <c:v>20.69</c:v>
                </c:pt>
                <c:pt idx="3">
                  <c:v>23.2</c:v>
                </c:pt>
                <c:pt idx="4">
                  <c:v>22.9</c:v>
                </c:pt>
              </c:numCache>
            </c:numRef>
          </c:val>
        </c:ser>
        <c:dLbls>
          <c:showLegendKey val="0"/>
          <c:showVal val="0"/>
          <c:showCatName val="0"/>
          <c:showSerName val="0"/>
          <c:showPercent val="0"/>
          <c:showBubbleSize val="0"/>
        </c:dLbls>
        <c:gapWidth val="250"/>
        <c:overlap val="100"/>
        <c:axId val="112847872"/>
        <c:axId val="11285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1.43</c:v>
                </c:pt>
                <c:pt idx="1">
                  <c:v>4.8600000000000003</c:v>
                </c:pt>
                <c:pt idx="2">
                  <c:v>-3.9</c:v>
                </c:pt>
                <c:pt idx="3">
                  <c:v>-1.55</c:v>
                </c:pt>
                <c:pt idx="4">
                  <c:v>2.72</c:v>
                </c:pt>
              </c:numCache>
            </c:numRef>
          </c:val>
          <c:smooth val="0"/>
        </c:ser>
        <c:dLbls>
          <c:showLegendKey val="0"/>
          <c:showVal val="0"/>
          <c:showCatName val="0"/>
          <c:showSerName val="0"/>
          <c:showPercent val="0"/>
          <c:showBubbleSize val="0"/>
        </c:dLbls>
        <c:marker val="1"/>
        <c:smooth val="0"/>
        <c:axId val="112847872"/>
        <c:axId val="112850048"/>
      </c:lineChart>
      <c:catAx>
        <c:axId val="1128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50048"/>
        <c:crosses val="autoZero"/>
        <c:auto val="1"/>
        <c:lblAlgn val="ctr"/>
        <c:lblOffset val="100"/>
        <c:tickLblSkip val="1"/>
        <c:tickMarkSkip val="1"/>
        <c:noMultiLvlLbl val="0"/>
      </c:catAx>
      <c:valAx>
        <c:axId val="11285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大塔診療所特別会計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0.06</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0.13</c:v>
                </c:pt>
                <c:pt idx="4">
                  <c:v>#N/A</c:v>
                </c:pt>
                <c:pt idx="5">
                  <c:v>0.06</c:v>
                </c:pt>
                <c:pt idx="6">
                  <c:v>#N/A</c:v>
                </c:pt>
                <c:pt idx="7">
                  <c:v>0.69</c:v>
                </c:pt>
                <c:pt idx="8">
                  <c:v>#N/A</c:v>
                </c:pt>
                <c:pt idx="9">
                  <c:v>0.43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1.32</c:v>
                </c:pt>
                <c:pt idx="4">
                  <c:v>#N/A</c:v>
                </c:pt>
                <c:pt idx="5">
                  <c:v>0.88</c:v>
                </c:pt>
                <c:pt idx="6">
                  <c:v>#N/A</c:v>
                </c:pt>
                <c:pt idx="7">
                  <c:v>0.55000000000000004</c:v>
                </c:pt>
                <c:pt idx="8">
                  <c:v>#N/A</c:v>
                </c:pt>
                <c:pt idx="9">
                  <c:v>0.78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c:v>
                </c:pt>
                <c:pt idx="2">
                  <c:v>#N/A</c:v>
                </c:pt>
                <c:pt idx="3">
                  <c:v>3.68</c:v>
                </c:pt>
                <c:pt idx="4">
                  <c:v>#N/A</c:v>
                </c:pt>
                <c:pt idx="5">
                  <c:v>3.72</c:v>
                </c:pt>
                <c:pt idx="6">
                  <c:v>#N/A</c:v>
                </c:pt>
                <c:pt idx="7">
                  <c:v>3.58</c:v>
                </c:pt>
                <c:pt idx="8">
                  <c:v>#N/A</c:v>
                </c:pt>
                <c:pt idx="9">
                  <c:v>4.1100000000000003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10.69</c:v>
                </c:pt>
                <c:pt idx="2">
                  <c:v>#N/A</c:v>
                </c:pt>
                <c:pt idx="3">
                  <c:v>10.54</c:v>
                </c:pt>
                <c:pt idx="4">
                  <c:v>#N/A</c:v>
                </c:pt>
                <c:pt idx="5">
                  <c:v>5.23</c:v>
                </c:pt>
                <c:pt idx="6">
                  <c:v>#N/A</c:v>
                </c:pt>
                <c:pt idx="7">
                  <c:v>3</c:v>
                </c:pt>
                <c:pt idx="8">
                  <c:v>#N/A</c:v>
                </c:pt>
                <c:pt idx="9">
                  <c:v>5.44</c:v>
                </c:pt>
              </c:numCache>
            </c:numRef>
          </c:val>
        </c:ser>
        <c:dLbls>
          <c:showLegendKey val="0"/>
          <c:showVal val="0"/>
          <c:showCatName val="0"/>
          <c:showSerName val="0"/>
          <c:showPercent val="0"/>
          <c:showBubbleSize val="0"/>
        </c:dLbls>
        <c:gapWidth val="150"/>
        <c:overlap val="100"/>
        <c:axId val="35247232"/>
        <c:axId val="35248768"/>
      </c:barChart>
      <c:catAx>
        <c:axId val="352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48768"/>
        <c:crosses val="autoZero"/>
        <c:auto val="1"/>
        <c:lblAlgn val="ctr"/>
        <c:lblOffset val="100"/>
        <c:tickLblSkip val="1"/>
        <c:tickMarkSkip val="1"/>
        <c:noMultiLvlLbl val="0"/>
      </c:catAx>
      <c:valAx>
        <c:axId val="3524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47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2677</c:v>
                </c:pt>
                <c:pt idx="5">
                  <c:v>2628</c:v>
                </c:pt>
                <c:pt idx="8">
                  <c:v>2622</c:v>
                </c:pt>
                <c:pt idx="11">
                  <c:v>2637</c:v>
                </c:pt>
                <c:pt idx="14">
                  <c:v>2560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798</c:v>
                </c:pt>
                <c:pt idx="3">
                  <c:v>833</c:v>
                </c:pt>
                <c:pt idx="6">
                  <c:v>869</c:v>
                </c:pt>
                <c:pt idx="9">
                  <c:v>841</c:v>
                </c:pt>
                <c:pt idx="12">
                  <c:v>832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3464</c:v>
                </c:pt>
                <c:pt idx="3">
                  <c:v>3245</c:v>
                </c:pt>
                <c:pt idx="6">
                  <c:v>3091</c:v>
                </c:pt>
                <c:pt idx="9">
                  <c:v>3049</c:v>
                </c:pt>
                <c:pt idx="12">
                  <c:v>2837</c:v>
                </c:pt>
              </c:numCache>
            </c:numRef>
          </c:val>
        </c:ser>
        <c:dLbls>
          <c:showLegendKey val="0"/>
          <c:showVal val="0"/>
          <c:showCatName val="0"/>
          <c:showSerName val="0"/>
          <c:showPercent val="0"/>
          <c:showBubbleSize val="0"/>
        </c:dLbls>
        <c:gapWidth val="100"/>
        <c:overlap val="100"/>
        <c:axId val="113185920"/>
        <c:axId val="11318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1585</c:v>
                </c:pt>
                <c:pt idx="2">
                  <c:v>#N/A</c:v>
                </c:pt>
                <c:pt idx="3">
                  <c:v>#N/A</c:v>
                </c:pt>
                <c:pt idx="4">
                  <c:v>1450</c:v>
                </c:pt>
                <c:pt idx="5">
                  <c:v>#N/A</c:v>
                </c:pt>
                <c:pt idx="6">
                  <c:v>#N/A</c:v>
                </c:pt>
                <c:pt idx="7">
                  <c:v>1338</c:v>
                </c:pt>
                <c:pt idx="8">
                  <c:v>#N/A</c:v>
                </c:pt>
                <c:pt idx="9">
                  <c:v>#N/A</c:v>
                </c:pt>
                <c:pt idx="10">
                  <c:v>1253</c:v>
                </c:pt>
                <c:pt idx="11">
                  <c:v>#N/A</c:v>
                </c:pt>
                <c:pt idx="12">
                  <c:v>#N/A</c:v>
                </c:pt>
                <c:pt idx="13">
                  <c:v>1111</c:v>
                </c:pt>
                <c:pt idx="14">
                  <c:v>#N/A</c:v>
                </c:pt>
              </c:numCache>
            </c:numRef>
          </c:val>
          <c:smooth val="0"/>
        </c:ser>
        <c:dLbls>
          <c:showLegendKey val="0"/>
          <c:showVal val="0"/>
          <c:showCatName val="0"/>
          <c:showSerName val="0"/>
          <c:showPercent val="0"/>
          <c:showBubbleSize val="0"/>
        </c:dLbls>
        <c:marker val="1"/>
        <c:smooth val="0"/>
        <c:axId val="113185920"/>
        <c:axId val="113187840"/>
      </c:lineChart>
      <c:catAx>
        <c:axId val="1131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87840"/>
        <c:crosses val="autoZero"/>
        <c:auto val="1"/>
        <c:lblAlgn val="ctr"/>
        <c:lblOffset val="100"/>
        <c:tickLblSkip val="1"/>
        <c:tickMarkSkip val="1"/>
        <c:noMultiLvlLbl val="0"/>
      </c:catAx>
      <c:valAx>
        <c:axId val="11318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8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22528</c:v>
                </c:pt>
                <c:pt idx="5">
                  <c:v>22354</c:v>
                </c:pt>
                <c:pt idx="8">
                  <c:v>22321</c:v>
                </c:pt>
                <c:pt idx="11">
                  <c:v>22054</c:v>
                </c:pt>
                <c:pt idx="14">
                  <c:v>23082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3218</c:v>
                </c:pt>
                <c:pt idx="5">
                  <c:v>3347</c:v>
                </c:pt>
                <c:pt idx="8">
                  <c:v>1453</c:v>
                </c:pt>
                <c:pt idx="11">
                  <c:v>1393</c:v>
                </c:pt>
                <c:pt idx="14">
                  <c:v>1847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1993</c:v>
                </c:pt>
                <c:pt idx="5">
                  <c:v>2669</c:v>
                </c:pt>
                <c:pt idx="8">
                  <c:v>3528</c:v>
                </c:pt>
                <c:pt idx="11">
                  <c:v>3552</c:v>
                </c:pt>
                <c:pt idx="14">
                  <c:v>3572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2271</c:v>
                </c:pt>
                <c:pt idx="3">
                  <c:v>2132</c:v>
                </c:pt>
                <c:pt idx="6">
                  <c:v>2150</c:v>
                </c:pt>
                <c:pt idx="9">
                  <c:v>2059</c:v>
                </c:pt>
                <c:pt idx="12">
                  <c:v>2000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3975</c:v>
                </c:pt>
                <c:pt idx="3">
                  <c:v>4122</c:v>
                </c:pt>
                <c:pt idx="6">
                  <c:v>3415</c:v>
                </c:pt>
                <c:pt idx="9">
                  <c:v>3164</c:v>
                </c:pt>
                <c:pt idx="12">
                  <c:v>2883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14</c:v>
                </c:pt>
                <c:pt idx="9">
                  <c:v>243</c:v>
                </c:pt>
                <c:pt idx="12">
                  <c:v>1091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9223</c:v>
                </c:pt>
                <c:pt idx="3">
                  <c:v>8794</c:v>
                </c:pt>
                <c:pt idx="6">
                  <c:v>8759</c:v>
                </c:pt>
                <c:pt idx="9">
                  <c:v>8138</c:v>
                </c:pt>
                <c:pt idx="12">
                  <c:v>7724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26433</c:v>
                </c:pt>
                <c:pt idx="3">
                  <c:v>25404</c:v>
                </c:pt>
                <c:pt idx="6">
                  <c:v>24977</c:v>
                </c:pt>
                <c:pt idx="9">
                  <c:v>24048</c:v>
                </c:pt>
                <c:pt idx="12">
                  <c:v>25250</c:v>
                </c:pt>
              </c:numCache>
            </c:numRef>
          </c:val>
        </c:ser>
        <c:dLbls>
          <c:showLegendKey val="0"/>
          <c:showVal val="0"/>
          <c:showCatName val="0"/>
          <c:showSerName val="0"/>
          <c:showPercent val="0"/>
          <c:showBubbleSize val="0"/>
        </c:dLbls>
        <c:gapWidth val="100"/>
        <c:overlap val="100"/>
        <c:axId val="1303680"/>
        <c:axId val="130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14164</c:v>
                </c:pt>
                <c:pt idx="2">
                  <c:v>#N/A</c:v>
                </c:pt>
                <c:pt idx="3">
                  <c:v>#N/A</c:v>
                </c:pt>
                <c:pt idx="4">
                  <c:v>12082</c:v>
                </c:pt>
                <c:pt idx="5">
                  <c:v>#N/A</c:v>
                </c:pt>
                <c:pt idx="6">
                  <c:v>#N/A</c:v>
                </c:pt>
                <c:pt idx="7">
                  <c:v>12012</c:v>
                </c:pt>
                <c:pt idx="8">
                  <c:v>#N/A</c:v>
                </c:pt>
                <c:pt idx="9">
                  <c:v>#N/A</c:v>
                </c:pt>
                <c:pt idx="10">
                  <c:v>10654</c:v>
                </c:pt>
                <c:pt idx="11">
                  <c:v>#N/A</c:v>
                </c:pt>
                <c:pt idx="12">
                  <c:v>#N/A</c:v>
                </c:pt>
                <c:pt idx="13">
                  <c:v>10447</c:v>
                </c:pt>
                <c:pt idx="14">
                  <c:v>#N/A</c:v>
                </c:pt>
              </c:numCache>
            </c:numRef>
          </c:val>
          <c:smooth val="0"/>
        </c:ser>
        <c:dLbls>
          <c:showLegendKey val="0"/>
          <c:showVal val="0"/>
          <c:showCatName val="0"/>
          <c:showSerName val="0"/>
          <c:showPercent val="0"/>
          <c:showBubbleSize val="0"/>
        </c:dLbls>
        <c:marker val="1"/>
        <c:smooth val="0"/>
        <c:axId val="1303680"/>
        <c:axId val="1305600"/>
      </c:lineChart>
      <c:catAx>
        <c:axId val="13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5600"/>
        <c:crosses val="autoZero"/>
        <c:auto val="1"/>
        <c:lblAlgn val="ctr"/>
        <c:lblOffset val="100"/>
        <c:tickLblSkip val="1"/>
        <c:tickMarkSkip val="1"/>
        <c:noMultiLvlLbl val="0"/>
      </c:catAx>
      <c:valAx>
        <c:axId val="130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39</c:v>
                </c:pt>
              </c:numCache>
            </c:numRef>
          </c:xVal>
          <c:yVal>
            <c:numRef>
              <c:f>公会計指標分析・財政指標組合せ分析表!$K$51:$O$51</c:f>
              <c:numCache>
                <c:formatCode>#,##0.0;"▲ "#,##0.0</c:formatCode>
                <c:ptCount val="5"/>
                <c:pt idx="4">
                  <c:v>119.7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mooth val="0"/>
        </c:ser>
        <c:dLbls>
          <c:showLegendKey val="0"/>
          <c:showVal val="0"/>
          <c:showCatName val="0"/>
          <c:showSerName val="0"/>
          <c:showPercent val="0"/>
          <c:showBubbleSize val="0"/>
        </c:dLbls>
        <c:axId val="113627904"/>
        <c:axId val="113629824"/>
      </c:scatterChart>
      <c:valAx>
        <c:axId val="113627904"/>
        <c:scaling>
          <c:orientation val="minMax"/>
          <c:max val="50"/>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29824"/>
        <c:crosses val="autoZero"/>
        <c:crossBetween val="midCat"/>
      </c:valAx>
      <c:valAx>
        <c:axId val="113629824"/>
        <c:scaling>
          <c:orientation val="minMax"/>
          <c:max val="130"/>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27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884988384659851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2.456104067702891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16.3</c:v>
                </c:pt>
                <c:pt idx="1">
                  <c:v>16.399999999999999</c:v>
                </c:pt>
                <c:pt idx="2">
                  <c:v>16.5</c:v>
                </c:pt>
                <c:pt idx="3">
                  <c:v>15.4</c:v>
                </c:pt>
                <c:pt idx="4">
                  <c:v>14.1</c:v>
                </c:pt>
              </c:numCache>
            </c:numRef>
          </c:xVal>
          <c:yVal>
            <c:numRef>
              <c:f>公会計指標分析・財政指標組合せ分析表!$K$73:$O$73</c:f>
              <c:numCache>
                <c:formatCode>#,##0.0;"▲ "#,##0.0</c:formatCode>
                <c:ptCount val="5"/>
                <c:pt idx="0">
                  <c:v>162.4</c:v>
                </c:pt>
                <c:pt idx="1">
                  <c:v>137.19999999999999</c:v>
                </c:pt>
                <c:pt idx="2">
                  <c:v>135.19999999999999</c:v>
                </c:pt>
                <c:pt idx="3">
                  <c:v>125.3</c:v>
                </c:pt>
                <c:pt idx="4">
                  <c:v>119.7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3129856"/>
        <c:axId val="123131776"/>
      </c:scatterChart>
      <c:valAx>
        <c:axId val="123129856"/>
        <c:scaling>
          <c:orientation val="minMax"/>
          <c:max val="17"/>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31776"/>
        <c:crosses val="autoZero"/>
        <c:crossBetween val="midCat"/>
      </c:valAx>
      <c:valAx>
        <c:axId val="123131776"/>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29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年度以降減少に転じた。しかし、平成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退職手当債の元金償還が始まったことや下水道事業会計の元金償還に対する繰入金が増加したことから、元利償還金等の額、実質公債費比率の分子の額ともに増加、単年度の実質公債費比率が前年度より悪化した。</a:t>
          </a:r>
          <a:r>
            <a:rPr lang="ja-JP" altLang="en-US" sz="1100" b="0" i="0" baseline="0">
              <a:solidFill>
                <a:schemeClr val="dk1"/>
              </a:solidFill>
              <a:effectLst/>
              <a:latin typeface="+mn-lt"/>
              <a:ea typeface="+mn-ea"/>
              <a:cs typeface="+mn-cs"/>
            </a:rPr>
            <a:t>その後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年度以降は、一般会計の元利償還金の減少により分子の額が減少、単年度実質公債費比率も平成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年度で前年度比</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改善した。今後も、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その結果、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年度から将来負担額、将来負担比率とも着実に減少し続けている。平成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年度は、主に一般会計の地方債残高の減少及び退職手当負担見込額の減少による将来負担額の減少、</a:t>
          </a:r>
          <a:r>
            <a:rPr lang="ja-JP" altLang="en-US" sz="1100" b="0" i="0" baseline="0">
              <a:solidFill>
                <a:schemeClr val="dk1"/>
              </a:solidFill>
              <a:effectLst/>
              <a:latin typeface="+mn-lt"/>
              <a:ea typeface="+mn-ea"/>
              <a:cs typeface="+mn-cs"/>
            </a:rPr>
            <a:t>交付税算入率の高い起債の活用による将来充当可能財源等が</a:t>
          </a:r>
          <a:r>
            <a:rPr lang="ja-JP" altLang="ja-JP" sz="1100" b="0" i="0" baseline="0">
              <a:solidFill>
                <a:schemeClr val="dk1"/>
              </a:solidFill>
              <a:effectLst/>
              <a:latin typeface="+mn-lt"/>
              <a:ea typeface="+mn-ea"/>
              <a:cs typeface="+mn-cs"/>
            </a:rPr>
            <a:t>増加したこと等により、将来負担比率は前年度に比べ</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ポイント改善した。今後、大規模な施設整備事業の実施が複数予定されているが、後世への負担を少しでも軽減するよう、新規事業等の厳しい選択と計画的な事業実施等による市債新規発行の抑制、職員定数の適正化、土地開発公社の健全化を継続して行い、将来負担の縮減・抑制、財政の健全化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児童福祉施設や小中学校などの教育施設については、減価償却率は高くなっているが耐震化工事等が進んでおり、施設の更新時期は延長できている。</a:t>
          </a:r>
          <a:endParaRPr kumimoji="1" lang="en-US" altLang="ja-JP" sz="1100">
            <a:latin typeface="ＭＳ Ｐゴシック"/>
          </a:endParaRPr>
        </a:p>
        <a:p>
          <a:r>
            <a:rPr kumimoji="1" lang="ja-JP" altLang="en-US" sz="1100">
              <a:latin typeface="ＭＳ Ｐゴシック"/>
            </a:rPr>
            <a:t>しかし、市立図書館、公民館、市民会館などの教育施設やホールなど多くの市民の利用する大型施設について減価償却が進んでおり、固定資産分析から計画的な施設の更新が必要である。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2" name="直線コネクタ 61"/>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5"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6" name="直線コネクタ 65"/>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78757</xdr:rowOff>
    </xdr:from>
    <xdr:ext cx="405111" cy="259045"/>
    <xdr:sp macro="" textlink="">
      <xdr:nvSpPr>
        <xdr:cNvPr id="67"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68" name="フローチャート : 判断 6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144780</xdr:rowOff>
    </xdr:from>
    <xdr:to>
      <xdr:col>3</xdr:col>
      <xdr:colOff>1222375</xdr:colOff>
      <xdr:row>32</xdr:row>
      <xdr:rowOff>74930</xdr:rowOff>
    </xdr:to>
    <xdr:sp macro="" textlink="">
      <xdr:nvSpPr>
        <xdr:cNvPr id="74" name="円/楕円 73"/>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123207</xdr:rowOff>
    </xdr:from>
    <xdr:ext cx="405111" cy="259045"/>
    <xdr:sp macro="" textlink="">
      <xdr:nvSpPr>
        <xdr:cNvPr id="75"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163847</xdr:rowOff>
    </xdr:from>
    <xdr:ext cx="405111" cy="259045"/>
    <xdr:sp macro="" textlink="">
      <xdr:nvSpPr>
        <xdr:cNvPr id="62" name="【道路】&#10;有形固定資産減価償却率平均値テキスト"/>
        <xdr:cNvSpPr txBox="1"/>
      </xdr:nvSpPr>
      <xdr:spPr>
        <a:xfrm>
          <a:off x="472440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63500</xdr:rowOff>
    </xdr:from>
    <xdr:to>
      <xdr:col>6</xdr:col>
      <xdr:colOff>561975</xdr:colOff>
      <xdr:row>34</xdr:row>
      <xdr:rowOff>165100</xdr:rowOff>
    </xdr:to>
    <xdr:sp macro="" textlink="">
      <xdr:nvSpPr>
        <xdr:cNvPr id="69" name="円/楕円 68"/>
        <xdr:cNvSpPr/>
      </xdr:nvSpPr>
      <xdr:spPr>
        <a:xfrm>
          <a:off x="4584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86377</xdr:rowOff>
    </xdr:from>
    <xdr:ext cx="405111" cy="259045"/>
    <xdr:sp macro="" textlink="">
      <xdr:nvSpPr>
        <xdr:cNvPr id="70" name="【道路】&#10;有形固定資産減価償却率該当値テキスト"/>
        <xdr:cNvSpPr txBox="1"/>
      </xdr:nvSpPr>
      <xdr:spPr>
        <a:xfrm>
          <a:off x="4724400"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128088</xdr:rowOff>
    </xdr:from>
    <xdr:ext cx="534377" cy="259045"/>
    <xdr:sp macro="" textlink="">
      <xdr:nvSpPr>
        <xdr:cNvPr id="102" name="【道路】&#10;一人当たり延長平均値テキスト"/>
        <xdr:cNvSpPr txBox="1"/>
      </xdr:nvSpPr>
      <xdr:spPr>
        <a:xfrm>
          <a:off x="10566400" y="681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10900</xdr:rowOff>
    </xdr:from>
    <xdr:to>
      <xdr:col>15</xdr:col>
      <xdr:colOff>231775</xdr:colOff>
      <xdr:row>39</xdr:row>
      <xdr:rowOff>112500</xdr:rowOff>
    </xdr:to>
    <xdr:sp macro="" textlink="">
      <xdr:nvSpPr>
        <xdr:cNvPr id="109" name="円/楕円 108"/>
        <xdr:cNvSpPr/>
      </xdr:nvSpPr>
      <xdr:spPr>
        <a:xfrm>
          <a:off x="10426700" y="6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33777</xdr:rowOff>
    </xdr:from>
    <xdr:ext cx="534377" cy="259045"/>
    <xdr:sp macro="" textlink="">
      <xdr:nvSpPr>
        <xdr:cNvPr id="110" name="【道路】&#10;一人当たり延長該当値テキスト"/>
        <xdr:cNvSpPr txBox="1"/>
      </xdr:nvSpPr>
      <xdr:spPr>
        <a:xfrm>
          <a:off x="10566400" y="65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154940</xdr:rowOff>
    </xdr:from>
    <xdr:to>
      <xdr:col>6</xdr:col>
      <xdr:colOff>561975</xdr:colOff>
      <xdr:row>63</xdr:row>
      <xdr:rowOff>85090</xdr:rowOff>
    </xdr:to>
    <xdr:sp macro="" textlink="">
      <xdr:nvSpPr>
        <xdr:cNvPr id="149" name="円/楕円 148"/>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69867</xdr:rowOff>
    </xdr:from>
    <xdr:ext cx="405111" cy="259045"/>
    <xdr:sp macro="" textlink="">
      <xdr:nvSpPr>
        <xdr:cNvPr id="150" name="【橋りょう・トンネル】&#10;有形固定資産減価償却率該当値テキスト"/>
        <xdr:cNvSpPr txBox="1"/>
      </xdr:nvSpPr>
      <xdr:spPr>
        <a:xfrm>
          <a:off x="47244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121901</xdr:rowOff>
    </xdr:from>
    <xdr:ext cx="599010" cy="259045"/>
    <xdr:sp macro="" textlink="">
      <xdr:nvSpPr>
        <xdr:cNvPr id="179" name="【橋りょう・トンネル】&#10;一人当たり有形固定資産（償却資産）額平均値テキスト"/>
        <xdr:cNvSpPr txBox="1"/>
      </xdr:nvSpPr>
      <xdr:spPr>
        <a:xfrm>
          <a:off x="10566400" y="10408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41177</xdr:rowOff>
    </xdr:from>
    <xdr:to>
      <xdr:col>15</xdr:col>
      <xdr:colOff>231775</xdr:colOff>
      <xdr:row>57</xdr:row>
      <xdr:rowOff>142777</xdr:rowOff>
    </xdr:to>
    <xdr:sp macro="" textlink="">
      <xdr:nvSpPr>
        <xdr:cNvPr id="186" name="円/楕円 185"/>
        <xdr:cNvSpPr/>
      </xdr:nvSpPr>
      <xdr:spPr>
        <a:xfrm>
          <a:off x="10426700" y="98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64054</xdr:rowOff>
    </xdr:from>
    <xdr:ext cx="599010" cy="259045"/>
    <xdr:sp macro="" textlink="">
      <xdr:nvSpPr>
        <xdr:cNvPr id="187" name="【橋りょう・トンネル】&#10;一人当たり有形固定資産（償却資産）額該当値テキスト"/>
        <xdr:cNvSpPr txBox="1"/>
      </xdr:nvSpPr>
      <xdr:spPr>
        <a:xfrm>
          <a:off x="10566400" y="966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15"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12446</xdr:rowOff>
    </xdr:from>
    <xdr:to>
      <xdr:col>6</xdr:col>
      <xdr:colOff>561975</xdr:colOff>
      <xdr:row>84</xdr:row>
      <xdr:rowOff>114046</xdr:rowOff>
    </xdr:to>
    <xdr:sp macro="" textlink="">
      <xdr:nvSpPr>
        <xdr:cNvPr id="222" name="円/楕円 221"/>
        <xdr:cNvSpPr/>
      </xdr:nvSpPr>
      <xdr:spPr>
        <a:xfrm>
          <a:off x="4584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162323</xdr:rowOff>
    </xdr:from>
    <xdr:ext cx="405111" cy="259045"/>
    <xdr:sp macro="" textlink="">
      <xdr:nvSpPr>
        <xdr:cNvPr id="223" name="【公営住宅】&#10;有形固定資産減価償却率該当値テキスト"/>
        <xdr:cNvSpPr txBox="1"/>
      </xdr:nvSpPr>
      <xdr:spPr>
        <a:xfrm>
          <a:off x="4724400"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32" name="正方形/長方形 23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39" name="正方形/長方形 23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40" name="正方形/長方形 23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7" name="正方形/長方形 24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48" name="正方形/長方形 24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9" name="正方形/長方形 2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50" name="正方形/長方形 2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51" name="正方形/長方形 2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52" name="正方形/長方形 2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53" name="正方形/長方形 2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54" name="正方形/長方形 2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55" name="正方形/長方形 25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56" name="テキスト ボックス 2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7" name="直線コネクタ 2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58" name="テキスト ボックス 2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59" name="直線コネクタ 2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60" name="テキスト ボックス 2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61" name="直線コネクタ 2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62" name="テキスト ボックス 2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63" name="直線コネクタ 2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64" name="テキスト ボックス 2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65" name="直線コネクタ 2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66" name="テキスト ボックス 2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67" name="直線コネクタ 2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68" name="テキスト ボックス 2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9" name="直線コネクタ 2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70" name="テキスト ボックス 2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7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272" name="直線コネクタ 271"/>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273"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274" name="直線コネクタ 273"/>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275"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276" name="直線コネクタ 275"/>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5732</xdr:rowOff>
    </xdr:from>
    <xdr:ext cx="405111" cy="259045"/>
    <xdr:sp macro="" textlink="">
      <xdr:nvSpPr>
        <xdr:cNvPr id="277" name="【認定こども園・幼稚園・保育所】&#10;有形固定資産減価償却率平均値テキスト"/>
        <xdr:cNvSpPr txBox="1"/>
      </xdr:nvSpPr>
      <xdr:spPr>
        <a:xfrm>
          <a:off x="16408400" y="634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278" name="フローチャート : 判断 277"/>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101600</xdr:rowOff>
    </xdr:from>
    <xdr:to>
      <xdr:col>23</xdr:col>
      <xdr:colOff>568325</xdr:colOff>
      <xdr:row>35</xdr:row>
      <xdr:rowOff>31750</xdr:rowOff>
    </xdr:to>
    <xdr:sp macro="" textlink="">
      <xdr:nvSpPr>
        <xdr:cNvPr id="284" name="円/楕円 283"/>
        <xdr:cNvSpPr/>
      </xdr:nvSpPr>
      <xdr:spPr>
        <a:xfrm>
          <a:off x="16268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124477</xdr:rowOff>
    </xdr:from>
    <xdr:ext cx="405111" cy="259045"/>
    <xdr:sp macro="" textlink="">
      <xdr:nvSpPr>
        <xdr:cNvPr id="285" name="【認定こども園・幼稚園・保育所】&#10;有形固定資産減価償却率該当値テキスト"/>
        <xdr:cNvSpPr txBox="1"/>
      </xdr:nvSpPr>
      <xdr:spPr>
        <a:xfrm>
          <a:off x="16408400"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86" name="正方形/長方形 28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3" name="正方形/長方形 292"/>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4" name="正方形/長方形 29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1" name="正方形/長方形 30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2" name="テキスト ボックス 3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3" name="直線コネクタ 3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4" name="テキスト ボックス 30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5" name="直線コネクタ 3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6" name="テキスト ボックス 3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7" name="直線コネクタ 3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8" name="テキスト ボックス 3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9" name="直線コネクタ 3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0" name="テキスト ボックス 3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1" name="直線コネクタ 3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2" name="テキスト ボックス 3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3" name="直線コネクタ 3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4" name="テキスト ボックス 3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5" name="直線コネクタ 3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6" name="テキスト ボックス 3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18" name="直線コネクタ 317"/>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19"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20" name="直線コネクタ 31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21"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22" name="直線コネクタ 321"/>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44467</xdr:rowOff>
    </xdr:from>
    <xdr:ext cx="405111" cy="259045"/>
    <xdr:sp macro="" textlink="">
      <xdr:nvSpPr>
        <xdr:cNvPr id="323" name="【学校施設】&#10;有形固定資産減価償却率平均値テキスト"/>
        <xdr:cNvSpPr txBox="1"/>
      </xdr:nvSpPr>
      <xdr:spPr>
        <a:xfrm>
          <a:off x="164084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24" name="フローチャート : 判断 323"/>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67310</xdr:rowOff>
    </xdr:from>
    <xdr:to>
      <xdr:col>23</xdr:col>
      <xdr:colOff>568325</xdr:colOff>
      <xdr:row>62</xdr:row>
      <xdr:rowOff>168910</xdr:rowOff>
    </xdr:to>
    <xdr:sp macro="" textlink="">
      <xdr:nvSpPr>
        <xdr:cNvPr id="330" name="円/楕円 329"/>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45737</xdr:rowOff>
    </xdr:from>
    <xdr:ext cx="405111" cy="259045"/>
    <xdr:sp macro="" textlink="">
      <xdr:nvSpPr>
        <xdr:cNvPr id="331" name="【学校施設】&#10;有形固定資産減価償却率該当値テキスト"/>
        <xdr:cNvSpPr txBox="1"/>
      </xdr:nvSpPr>
      <xdr:spPr>
        <a:xfrm>
          <a:off x="164084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2" name="正方形/長方形 33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9" name="正方形/長方形 338"/>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40" name="正方形/長方形 33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1" name="正方形/長方形 3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2" name="正方形/長方形 3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3" name="正方形/長方形 3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4" name="正方形/長方形 3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5" name="正方形/長方形 3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6" name="正方形/長方形 3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47" name="正方形/長方形 34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8" name="テキスト ボックス 3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9" name="直線コネクタ 3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50" name="テキスト ボックス 3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51" name="直線コネクタ 3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52" name="テキスト ボックス 3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53" name="直線コネクタ 3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54" name="テキスト ボックス 3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5" name="直線コネクタ 3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6" name="テキスト ボックス 3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7" name="直線コネクタ 3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8" name="テキスト ボックス 3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9" name="直線コネクタ 3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60" name="テキスト ボックス 3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1" name="直線コネクタ 3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2" name="テキスト ボックス 3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6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364" name="直線コネクタ 363"/>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365"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366" name="直線コネクタ 365"/>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6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68" name="直線コネクタ 3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31132</xdr:rowOff>
    </xdr:from>
    <xdr:ext cx="405111" cy="259045"/>
    <xdr:sp macro="" textlink="">
      <xdr:nvSpPr>
        <xdr:cNvPr id="369" name="【児童館】&#10;有形固定資産減価償却率平均値テキスト"/>
        <xdr:cNvSpPr txBox="1"/>
      </xdr:nvSpPr>
      <xdr:spPr>
        <a:xfrm>
          <a:off x="164084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370" name="フローチャート : 判断 369"/>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71" name="テキスト ボックス 3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2" name="テキスト ボックス 3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3" name="テキスト ボックス 3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4" name="テキスト ボックス 3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5" name="テキスト ボックス 3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6350</xdr:rowOff>
    </xdr:from>
    <xdr:to>
      <xdr:col>23</xdr:col>
      <xdr:colOff>568325</xdr:colOff>
      <xdr:row>83</xdr:row>
      <xdr:rowOff>107950</xdr:rowOff>
    </xdr:to>
    <xdr:sp macro="" textlink="">
      <xdr:nvSpPr>
        <xdr:cNvPr id="376" name="円/楕円 375"/>
        <xdr:cNvSpPr/>
      </xdr:nvSpPr>
      <xdr:spPr>
        <a:xfrm>
          <a:off x="16268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156227</xdr:rowOff>
    </xdr:from>
    <xdr:ext cx="405111" cy="259045"/>
    <xdr:sp macro="" textlink="">
      <xdr:nvSpPr>
        <xdr:cNvPr id="377" name="【児童館】&#10;有形固定資産減価償却率該当値テキスト"/>
        <xdr:cNvSpPr txBox="1"/>
      </xdr:nvSpPr>
      <xdr:spPr>
        <a:xfrm>
          <a:off x="164084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78" name="正方形/長方形 37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9" name="正方形/長方形 3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0" name="正方形/長方形 3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1" name="正方形/長方形 3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2" name="正方形/長方形 3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3" name="正方形/長方形 3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4" name="正方形/長方形 3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5" name="正方形/長方形 38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6" name="正方形/長方形 38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7" name="正方形/長方形 3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8" name="正方形/長方形 3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9" name="正方形/長方形 3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0" name="正方形/長方形 3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1" name="正方形/長方形 3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2" name="正方形/長方形 3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3" name="正方形/長方形 39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4" name="テキスト ボックス 3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5" name="直線コネクタ 3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6" name="テキスト ボックス 3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7" name="直線コネクタ 3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8" name="テキスト ボックス 3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9" name="直線コネクタ 3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0" name="テキスト ボックス 3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1" name="直線コネクタ 4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2" name="テキスト ボックス 4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3" name="直線コネクタ 4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4" name="テキスト ボックス 4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5" name="直線コネクタ 4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6" name="テキスト ボックス 4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7" name="直線コネクタ 4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8" name="テキスト ボックス 40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410" name="直線コネクタ 409"/>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11"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12" name="直線コネクタ 411"/>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413"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414" name="直線コネクタ 413"/>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48277</xdr:rowOff>
    </xdr:from>
    <xdr:ext cx="405111" cy="259045"/>
    <xdr:sp macro="" textlink="">
      <xdr:nvSpPr>
        <xdr:cNvPr id="415" name="【公民館】&#10;有形固定資産減価償却率平均値テキスト"/>
        <xdr:cNvSpPr txBox="1"/>
      </xdr:nvSpPr>
      <xdr:spPr>
        <a:xfrm>
          <a:off x="164084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416" name="フローチャート : 判断 415"/>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7" name="テキスト ボックス 4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8" name="テキスト ボックス 4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9" name="テキスト ボックス 4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0" name="テキスト ボックス 4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1" name="テキスト ボックス 4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22" name="円/楕円 421"/>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60977</xdr:rowOff>
    </xdr:from>
    <xdr:ext cx="405111" cy="259045"/>
    <xdr:sp macro="" textlink="">
      <xdr:nvSpPr>
        <xdr:cNvPr id="423" name="【公民館】&#10;有形固定資産減価償却率該当値テキスト"/>
        <xdr:cNvSpPr txBox="1"/>
      </xdr:nvSpPr>
      <xdr:spPr>
        <a:xfrm>
          <a:off x="164084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4" name="正方形/長方形 42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5" name="正方形/長方形 4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6" name="正方形/長方形 4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7" name="正方形/長方形 4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8" name="正方形/長方形 4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9" name="正方形/長方形 4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0" name="正方形/長方形 4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1" name="正方形/長方形 430"/>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32" name="正方形/長方形 43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3" name="正方形/長方形 4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34" name="テキスト ボックス 43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情報から見ると、類似団体と比較して減価償却が進んでいないように見えるが、公民館などは類似団体と比較して施設数が多く、同時期に建設しているため、近い将来同時期にまとまった財政負担が必要とな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図書館】&#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158750</xdr:rowOff>
    </xdr:from>
    <xdr:to>
      <xdr:col>6</xdr:col>
      <xdr:colOff>561975</xdr:colOff>
      <xdr:row>36</xdr:row>
      <xdr:rowOff>88900</xdr:rowOff>
    </xdr:to>
    <xdr:sp macro="" textlink="">
      <xdr:nvSpPr>
        <xdr:cNvPr id="69" name="円/楕円 68"/>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10177</xdr:rowOff>
    </xdr:from>
    <xdr:ext cx="405111" cy="259045"/>
    <xdr:sp macro="" textlink="">
      <xdr:nvSpPr>
        <xdr:cNvPr id="70" name="【図書館】&#10;有形固定資産減価償却率該当値テキスト"/>
        <xdr:cNvSpPr txBox="1"/>
      </xdr:nvSpPr>
      <xdr:spPr>
        <a:xfrm>
          <a:off x="47244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79" name="正方形/長方形 7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0" name="正方形/長方形 7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1" name="正方形/長方形 8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2" name="正方形/長方形 8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3" name="正方形/長方形 8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4" name="正方形/長方形 8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5" name="正方形/長方形 8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86" name="正方形/長方形 8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7" name="テキスト ボックス 8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8" name="直線コネクタ 8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89" name="テキスト ボックス 8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0" name="直線コネクタ 8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1" name="テキスト ボックス 9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2" name="直線コネクタ 9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3" name="テキスト ボックス 9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4" name="直線コネクタ 9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5" name="テキスト ボックス 9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6" name="直線コネクタ 9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7" name="テキスト ボックス 9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98" name="直線コネクタ 9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99" name="テキスト ボックス 9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0" name="直線コネクタ 9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1" name="テキスト ボックス 10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0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03" name="直線コネクタ 102"/>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04"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05" name="直線コネクタ 104"/>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06"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07" name="直線コネクタ 106"/>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43832</xdr:rowOff>
    </xdr:from>
    <xdr:ext cx="405111" cy="259045"/>
    <xdr:sp macro="" textlink="">
      <xdr:nvSpPr>
        <xdr:cNvPr id="108" name="【体育館・プール】&#10;有形固定資産減価償却率平均値テキスト"/>
        <xdr:cNvSpPr txBox="1"/>
      </xdr:nvSpPr>
      <xdr:spPr>
        <a:xfrm>
          <a:off x="4724400" y="1033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09" name="フローチャート : 判断 108"/>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0" name="テキスト ボックス 10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1" name="テキスト ボックス 11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2" name="テキスト ボックス 11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3" name="テキスト ボックス 11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4" name="テキスト ボックス 11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15" name="円/楕円 114"/>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109237</xdr:rowOff>
    </xdr:from>
    <xdr:ext cx="405111" cy="259045"/>
    <xdr:sp macro="" textlink="">
      <xdr:nvSpPr>
        <xdr:cNvPr id="116" name="【体育館・プール】&#10;有形固定資産減価償却率該当値テキスト"/>
        <xdr:cNvSpPr txBox="1"/>
      </xdr:nvSpPr>
      <xdr:spPr>
        <a:xfrm>
          <a:off x="47244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17" name="正方形/長方形 11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8" name="正方形/長方形 11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9" name="正方形/長方形 11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0" name="正方形/長方形 11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1" name="正方形/長方形 12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2" name="正方形/長方形 12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3" name="正方形/長方形 12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4" name="正方形/長方形 12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5" name="正方形/長方形 12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2" name="正方形/長方形 13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3" name="正方形/長方形 13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4" name="正方形/長方形 1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5" name="正方形/長方形 1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6" name="正方形/長方形 1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7" name="正方形/長方形 1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8" name="正方形/長方形 1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9" name="正方形/長方形 1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40" name="正方形/長方形 13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41" name="正方形/長方形 14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2" name="正方形/長方形 1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3" name="正方形/長方形 1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4" name="正方形/長方形 1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5" name="正方形/長方形 1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6" name="正方形/長方形 1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7" name="正方形/長方形 1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8" name="正方形/長方形 14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9" name="テキスト ボックス 1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0" name="直線コネクタ 1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151" name="直線コネクタ 1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152" name="テキスト ボックス 15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3" name="直線コネクタ 1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4" name="テキスト ボックス 1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5" name="直線コネクタ 1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6" name="テキスト ボックス 1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7" name="直線コネクタ 1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58" name="テキスト ボックス 1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59" name="直線コネクタ 1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0" name="テキスト ボックス 15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1" name="直線コネクタ 1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2" name="テキスト ボックス 1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164" name="直線コネクタ 163"/>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165"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166" name="直線コネクタ 16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167"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168" name="直線コネクタ 167"/>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120032</xdr:rowOff>
    </xdr:from>
    <xdr:ext cx="405111" cy="259045"/>
    <xdr:sp macro="" textlink="">
      <xdr:nvSpPr>
        <xdr:cNvPr id="169" name="【市民会館】&#10;有形固定資産減価償却率平均値テキスト"/>
        <xdr:cNvSpPr txBox="1"/>
      </xdr:nvSpPr>
      <xdr:spPr>
        <a:xfrm>
          <a:off x="4724400" y="1777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170" name="フローチャート : 判断 169"/>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71" name="テキスト ボックス 1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2" name="テキスト ボックス 1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3" name="テキスト ボックス 1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4" name="テキスト ボックス 1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5" name="テキスト ボックス 1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135889</xdr:rowOff>
    </xdr:from>
    <xdr:to>
      <xdr:col>6</xdr:col>
      <xdr:colOff>561975</xdr:colOff>
      <xdr:row>101</xdr:row>
      <xdr:rowOff>66039</xdr:rowOff>
    </xdr:to>
    <xdr:sp macro="" textlink="">
      <xdr:nvSpPr>
        <xdr:cNvPr id="176" name="円/楕円 175"/>
        <xdr:cNvSpPr/>
      </xdr:nvSpPr>
      <xdr:spPr>
        <a:xfrm>
          <a:off x="45847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158766</xdr:rowOff>
    </xdr:from>
    <xdr:ext cx="405111" cy="259045"/>
    <xdr:sp macro="" textlink="">
      <xdr:nvSpPr>
        <xdr:cNvPr id="177" name="【市民会館】&#10;有形固定資産減価償却率該当値テキスト"/>
        <xdr:cNvSpPr txBox="1"/>
      </xdr:nvSpPr>
      <xdr:spPr>
        <a:xfrm>
          <a:off x="4724400"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8" name="正方形/長方形 17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5" name="正方形/長方形 18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86" name="正方形/長方形 18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93" name="正方形/長方形 19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94" name="テキスト ボックス 1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95" name="直線コネクタ 1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96" name="テキスト ボックス 1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98" name="テキスト ボックス 1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06" name="テキスト ボックス 2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08" name="テキスト ボックス 2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09"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114300</xdr:rowOff>
    </xdr:from>
    <xdr:to>
      <xdr:col>23</xdr:col>
      <xdr:colOff>516889</xdr:colOff>
      <xdr:row>40</xdr:row>
      <xdr:rowOff>129540</xdr:rowOff>
    </xdr:to>
    <xdr:cxnSp macro="">
      <xdr:nvCxnSpPr>
        <xdr:cNvPr id="210" name="直線コネクタ 209"/>
        <xdr:cNvCxnSpPr/>
      </xdr:nvCxnSpPr>
      <xdr:spPr>
        <a:xfrm flipV="1">
          <a:off x="16318864" y="560070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133367</xdr:rowOff>
    </xdr:from>
    <xdr:ext cx="405111" cy="259045"/>
    <xdr:sp macro="" textlink="">
      <xdr:nvSpPr>
        <xdr:cNvPr id="211" name="【一般廃棄物処理施設】&#10;有形固定資産減価償却率最小値テキスト"/>
        <xdr:cNvSpPr txBox="1"/>
      </xdr:nvSpPr>
      <xdr:spPr>
        <a:xfrm>
          <a:off x="164084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40</xdr:row>
      <xdr:rowOff>129540</xdr:rowOff>
    </xdr:from>
    <xdr:to>
      <xdr:col>23</xdr:col>
      <xdr:colOff>606425</xdr:colOff>
      <xdr:row>40</xdr:row>
      <xdr:rowOff>129540</xdr:rowOff>
    </xdr:to>
    <xdr:cxnSp macro="">
      <xdr:nvCxnSpPr>
        <xdr:cNvPr id="212" name="直線コネクタ 211"/>
        <xdr:cNvCxnSpPr/>
      </xdr:nvCxnSpPr>
      <xdr:spPr>
        <a:xfrm>
          <a:off x="16230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60977</xdr:rowOff>
    </xdr:from>
    <xdr:ext cx="405111" cy="259045"/>
    <xdr:sp macro="" textlink="">
      <xdr:nvSpPr>
        <xdr:cNvPr id="213" name="【一般廃棄物処理施設】&#10;有形固定資産減価償却率最大値テキスト"/>
        <xdr:cNvSpPr txBox="1"/>
      </xdr:nvSpPr>
      <xdr:spPr>
        <a:xfrm>
          <a:off x="16408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114300</xdr:rowOff>
    </xdr:from>
    <xdr:to>
      <xdr:col>23</xdr:col>
      <xdr:colOff>606425</xdr:colOff>
      <xdr:row>32</xdr:row>
      <xdr:rowOff>114300</xdr:rowOff>
    </xdr:to>
    <xdr:cxnSp macro="">
      <xdr:nvCxnSpPr>
        <xdr:cNvPr id="214" name="直線コネクタ 213"/>
        <xdr:cNvCxnSpPr/>
      </xdr:nvCxnSpPr>
      <xdr:spPr>
        <a:xfrm>
          <a:off x="16230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133367</xdr:rowOff>
    </xdr:from>
    <xdr:ext cx="405111" cy="259045"/>
    <xdr:sp macro="" textlink="">
      <xdr:nvSpPr>
        <xdr:cNvPr id="215" name="【一般廃棄物処理施設】&#10;有形固定資産減価償却率平均値テキスト"/>
        <xdr:cNvSpPr txBox="1"/>
      </xdr:nvSpPr>
      <xdr:spPr>
        <a:xfrm>
          <a:off x="16408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154940</xdr:rowOff>
    </xdr:from>
    <xdr:to>
      <xdr:col>23</xdr:col>
      <xdr:colOff>568325</xdr:colOff>
      <xdr:row>38</xdr:row>
      <xdr:rowOff>85090</xdr:rowOff>
    </xdr:to>
    <xdr:sp macro="" textlink="">
      <xdr:nvSpPr>
        <xdr:cNvPr id="216" name="フローチャート : 判断 215"/>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17" name="テキスト ボックス 2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18" name="テキスト ボックス 2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19" name="テキスト ボックス 2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20" name="テキスト ボックス 2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21" name="テキスト ボックス 2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139700</xdr:rowOff>
    </xdr:from>
    <xdr:to>
      <xdr:col>23</xdr:col>
      <xdr:colOff>568325</xdr:colOff>
      <xdr:row>37</xdr:row>
      <xdr:rowOff>69850</xdr:rowOff>
    </xdr:to>
    <xdr:sp macro="" textlink="">
      <xdr:nvSpPr>
        <xdr:cNvPr id="222" name="円/楕円 221"/>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162577</xdr:rowOff>
    </xdr:from>
    <xdr:ext cx="405111" cy="259045"/>
    <xdr:sp macro="" textlink="">
      <xdr:nvSpPr>
        <xdr:cNvPr id="223" name="【一般廃棄物処理施設】&#10;有形固定資産減価償却率該当値テキスト"/>
        <xdr:cNvSpPr txBox="1"/>
      </xdr:nvSpPr>
      <xdr:spPr>
        <a:xfrm>
          <a:off x="164084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24" name="正方形/長方形 22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5" name="正方形/長方形 2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6" name="正方形/長方形 2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7" name="正方形/長方形 2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8" name="正方形/長方形 2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9" name="正方形/長方形 2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0" name="正方形/長方形 2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1" name="正方形/長方形 23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32" name="テキスト ボックス 2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33" name="直線コネクタ 2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34" name="直線コネクタ 2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35" name="テキスト ボックス 2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36" name="直線コネクタ 2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37" name="テキスト ボックス 2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38" name="直線コネクタ 2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39" name="テキスト ボックス 2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40" name="直線コネクタ 2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41" name="テキスト ボックス 2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42" name="直線コネクタ 2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43" name="テキスト ボックス 2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44"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83351</xdr:rowOff>
    </xdr:from>
    <xdr:to>
      <xdr:col>32</xdr:col>
      <xdr:colOff>186689</xdr:colOff>
      <xdr:row>41</xdr:row>
      <xdr:rowOff>111230</xdr:rowOff>
    </xdr:to>
    <xdr:cxnSp macro="">
      <xdr:nvCxnSpPr>
        <xdr:cNvPr id="245" name="直線コネクタ 244"/>
        <xdr:cNvCxnSpPr/>
      </xdr:nvCxnSpPr>
      <xdr:spPr>
        <a:xfrm flipV="1">
          <a:off x="22160864" y="5741201"/>
          <a:ext cx="0" cy="139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115057</xdr:rowOff>
    </xdr:from>
    <xdr:ext cx="469744" cy="259045"/>
    <xdr:sp macro="" textlink="">
      <xdr:nvSpPr>
        <xdr:cNvPr id="246" name="【一般廃棄物処理施設】&#10;一人当たり有形固定資産（償却資産）額最小値テキスト"/>
        <xdr:cNvSpPr txBox="1"/>
      </xdr:nvSpPr>
      <xdr:spPr>
        <a:xfrm>
          <a:off x="22250400" y="71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4,838</a:t>
          </a:r>
          <a:endParaRPr kumimoji="1" lang="ja-JP" altLang="en-US" sz="1000" b="1">
            <a:latin typeface="ＭＳ Ｐゴシック"/>
          </a:endParaRPr>
        </a:p>
      </xdr:txBody>
    </xdr:sp>
    <xdr:clientData/>
  </xdr:oneCellAnchor>
  <xdr:twoCellAnchor>
    <xdr:from>
      <xdr:col>32</xdr:col>
      <xdr:colOff>98425</xdr:colOff>
      <xdr:row>41</xdr:row>
      <xdr:rowOff>111230</xdr:rowOff>
    </xdr:from>
    <xdr:to>
      <xdr:col>32</xdr:col>
      <xdr:colOff>276225</xdr:colOff>
      <xdr:row>41</xdr:row>
      <xdr:rowOff>111230</xdr:rowOff>
    </xdr:to>
    <xdr:cxnSp macro="">
      <xdr:nvCxnSpPr>
        <xdr:cNvPr id="247" name="直線コネクタ 246"/>
        <xdr:cNvCxnSpPr/>
      </xdr:nvCxnSpPr>
      <xdr:spPr>
        <a:xfrm>
          <a:off x="22072600" y="714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30028</xdr:rowOff>
    </xdr:from>
    <xdr:ext cx="599010" cy="259045"/>
    <xdr:sp macro="" textlink="">
      <xdr:nvSpPr>
        <xdr:cNvPr id="248" name="【一般廃棄物処理施設】&#10;一人当たり有形固定資産（償却資産）額最大値テキスト"/>
        <xdr:cNvSpPr txBox="1"/>
      </xdr:nvSpPr>
      <xdr:spPr>
        <a:xfrm>
          <a:off x="22250400" y="55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310,936</a:t>
          </a:r>
          <a:endParaRPr kumimoji="1" lang="ja-JP" altLang="en-US" sz="1000" b="1">
            <a:latin typeface="ＭＳ Ｐゴシック"/>
          </a:endParaRPr>
        </a:p>
      </xdr:txBody>
    </xdr:sp>
    <xdr:clientData/>
  </xdr:oneCellAnchor>
  <xdr:twoCellAnchor>
    <xdr:from>
      <xdr:col>32</xdr:col>
      <xdr:colOff>98425</xdr:colOff>
      <xdr:row>33</xdr:row>
      <xdr:rowOff>83351</xdr:rowOff>
    </xdr:from>
    <xdr:to>
      <xdr:col>32</xdr:col>
      <xdr:colOff>276225</xdr:colOff>
      <xdr:row>33</xdr:row>
      <xdr:rowOff>83351</xdr:rowOff>
    </xdr:to>
    <xdr:cxnSp macro="">
      <xdr:nvCxnSpPr>
        <xdr:cNvPr id="249" name="直線コネクタ 248"/>
        <xdr:cNvCxnSpPr/>
      </xdr:nvCxnSpPr>
      <xdr:spPr>
        <a:xfrm>
          <a:off x="22072600" y="574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62641</xdr:rowOff>
    </xdr:from>
    <xdr:ext cx="534377" cy="259045"/>
    <xdr:sp macro="" textlink="">
      <xdr:nvSpPr>
        <xdr:cNvPr id="250" name="【一般廃棄物処理施設】&#10;一人当たり有形固定資産（償却資産）額平均値テキスト"/>
        <xdr:cNvSpPr txBox="1"/>
      </xdr:nvSpPr>
      <xdr:spPr>
        <a:xfrm>
          <a:off x="22250400" y="6749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84214</xdr:rowOff>
    </xdr:from>
    <xdr:to>
      <xdr:col>32</xdr:col>
      <xdr:colOff>238125</xdr:colOff>
      <xdr:row>40</xdr:row>
      <xdr:rowOff>14364</xdr:rowOff>
    </xdr:to>
    <xdr:sp macro="" textlink="">
      <xdr:nvSpPr>
        <xdr:cNvPr id="251" name="フローチャート : 判断 250"/>
        <xdr:cNvSpPr/>
      </xdr:nvSpPr>
      <xdr:spPr>
        <a:xfrm>
          <a:off x="22110700" y="67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52" name="テキスト ボックス 2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53" name="テキスト ボックス 2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54" name="テキスト ボックス 2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55" name="テキスト ボックス 2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56" name="テキスト ボックス 2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32551</xdr:rowOff>
    </xdr:from>
    <xdr:to>
      <xdr:col>32</xdr:col>
      <xdr:colOff>238125</xdr:colOff>
      <xdr:row>33</xdr:row>
      <xdr:rowOff>134151</xdr:rowOff>
    </xdr:to>
    <xdr:sp macro="" textlink="">
      <xdr:nvSpPr>
        <xdr:cNvPr id="257" name="円/楕円 256"/>
        <xdr:cNvSpPr/>
      </xdr:nvSpPr>
      <xdr:spPr>
        <a:xfrm>
          <a:off x="22110700" y="56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157028</xdr:rowOff>
    </xdr:from>
    <xdr:ext cx="599010" cy="259045"/>
    <xdr:sp macro="" textlink="">
      <xdr:nvSpPr>
        <xdr:cNvPr id="258" name="【一般廃棄物処理施設】&#10;一人当たり有形固定資産（償却資産）額該当値テキスト"/>
        <xdr:cNvSpPr txBox="1"/>
      </xdr:nvSpPr>
      <xdr:spPr>
        <a:xfrm>
          <a:off x="22250400" y="564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59" name="正方形/長方形 25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60" name="正方形/長方形 2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61" name="正方形/長方形 2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62" name="正方形/長方形 2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3" name="正方形/長方形 2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64" name="正方形/長方形 2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65" name="正方形/長方形 2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66" name="正方形/長方形 26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7" name="テキスト ボックス 2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8" name="直線コネクタ 2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9" name="テキスト ボックス 2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70" name="直線コネクタ 2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71" name="テキスト ボックス 2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72" name="直線コネクタ 2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73" name="テキスト ボックス 2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74" name="直線コネクタ 2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75" name="テキスト ボックス 2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76" name="直線コネクタ 2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77" name="テキスト ボックス 2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78" name="直線コネクタ 2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79" name="テキスト ボックス 2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80" name="直線コネクタ 2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81" name="テキスト ボックス 2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82" name="直線コネクタ 2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3" name="テキスト ボックス 2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8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285" name="直線コネクタ 284"/>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286"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287" name="直線コネクタ 286"/>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288"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289" name="直線コネクタ 288"/>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58618</xdr:rowOff>
    </xdr:from>
    <xdr:ext cx="405111" cy="259045"/>
    <xdr:sp macro="" textlink="">
      <xdr:nvSpPr>
        <xdr:cNvPr id="290" name="【保健センター・保健所】&#10;有形固定資産減価償却率平均値テキスト"/>
        <xdr:cNvSpPr txBox="1"/>
      </xdr:nvSpPr>
      <xdr:spPr>
        <a:xfrm>
          <a:off x="164084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291" name="フローチャート : 判断 290"/>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96157</xdr:rowOff>
    </xdr:from>
    <xdr:to>
      <xdr:col>23</xdr:col>
      <xdr:colOff>568325</xdr:colOff>
      <xdr:row>63</xdr:row>
      <xdr:rowOff>26307</xdr:rowOff>
    </xdr:to>
    <xdr:sp macro="" textlink="">
      <xdr:nvSpPr>
        <xdr:cNvPr id="297" name="円/楕円 296"/>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11084</xdr:rowOff>
    </xdr:from>
    <xdr:ext cx="405111" cy="259045"/>
    <xdr:sp macro="" textlink="">
      <xdr:nvSpPr>
        <xdr:cNvPr id="298" name="【保健センター・保健所】&#10;有形固定資産減価償却率該当値テキスト"/>
        <xdr:cNvSpPr txBox="1"/>
      </xdr:nvSpPr>
      <xdr:spPr>
        <a:xfrm>
          <a:off x="16408400" y="1064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99" name="正方形/長方形 29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6" name="正方形/長方形 305"/>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7" name="正方形/長方形 30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8" name="正方形/長方形 3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9" name="正方形/長方形 3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0" name="正方形/長方形 3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1" name="正方形/長方形 3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2" name="正方形/長方形 3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3" name="正方形/長方形 3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4" name="正方形/長方形 31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5" name="テキスト ボックス 3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6" name="直線コネクタ 3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7" name="テキスト ボックス 3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8" name="直線コネクタ 3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9" name="テキスト ボックス 3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0" name="直線コネクタ 3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1" name="テキスト ボックス 3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2" name="直線コネクタ 3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3" name="テキスト ボックス 3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4" name="直線コネクタ 3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5" name="テキスト ボックス 3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6" name="直線コネクタ 3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7" name="テキスト ボックス 32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8" name="直線コネクタ 3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9" name="テキスト ボックス 3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0"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331" name="直線コネクタ 330"/>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332"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333" name="直線コネクタ 332"/>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334"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335" name="直線コネクタ 334"/>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336"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37" name="フローチャート : 判断 336"/>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8" name="テキスト ボックス 3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9" name="テキスト ボックス 3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0" name="テキスト ボックス 3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1" name="テキスト ボックス 3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2" name="テキスト ボックス 3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343" name="円/楕円 342"/>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160038</xdr:rowOff>
    </xdr:from>
    <xdr:ext cx="405111" cy="259045"/>
    <xdr:sp macro="" textlink="">
      <xdr:nvSpPr>
        <xdr:cNvPr id="344" name="【消防施設】&#10;有形固定資産減価償却率該当値テキスト"/>
        <xdr:cNvSpPr txBox="1"/>
      </xdr:nvSpPr>
      <xdr:spPr>
        <a:xfrm>
          <a:off x="164084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5" name="正方形/長方形 34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6" name="正方形/長方形 3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7" name="正方形/長方形 3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8" name="正方形/長方形 3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9" name="正方形/長方形 3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0" name="正方形/長方形 3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1" name="正方形/長方形 3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2" name="正方形/長方形 35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53" name="正方形/長方形 35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4" name="正方形/長方形 3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5" name="正方形/長方形 3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6" name="正方形/長方形 3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7" name="正方形/長方形 3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8" name="正方形/長方形 3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9" name="正方形/長方形 3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60" name="正方形/長方形 35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1" name="テキスト ボックス 3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2" name="直線コネクタ 3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63" name="テキスト ボックス 3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64" name="直線コネクタ 3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65" name="テキスト ボックス 3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66" name="直線コネクタ 3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67" name="テキスト ボックス 3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68" name="直線コネクタ 3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69" name="テキスト ボックス 3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70" name="直線コネクタ 3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71" name="テキスト ボックス 3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2" name="直線コネクタ 3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3" name="テキスト ボックス 3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7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375" name="直線コネクタ 374"/>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376"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377" name="直線コネクタ 37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378"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379" name="直線コネクタ 378"/>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42690</xdr:rowOff>
    </xdr:from>
    <xdr:ext cx="405111" cy="259045"/>
    <xdr:sp macro="" textlink="">
      <xdr:nvSpPr>
        <xdr:cNvPr id="380" name="【庁舎】&#10;有形固定資産減価償却率平均値テキスト"/>
        <xdr:cNvSpPr txBox="1"/>
      </xdr:nvSpPr>
      <xdr:spPr>
        <a:xfrm>
          <a:off x="16408400" y="17873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381" name="フローチャート : 判断 380"/>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82" name="テキスト ボックス 3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3" name="テキスト ボックス 3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4" name="テキスト ボックス 3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5" name="テキスト ボックス 3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6" name="テキスト ボックス 3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123698</xdr:rowOff>
    </xdr:from>
    <xdr:to>
      <xdr:col>23</xdr:col>
      <xdr:colOff>568325</xdr:colOff>
      <xdr:row>103</xdr:row>
      <xdr:rowOff>53848</xdr:rowOff>
    </xdr:to>
    <xdr:sp macro="" textlink="">
      <xdr:nvSpPr>
        <xdr:cNvPr id="387" name="円/楕円 386"/>
        <xdr:cNvSpPr/>
      </xdr:nvSpPr>
      <xdr:spPr>
        <a:xfrm>
          <a:off x="162687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146575</xdr:rowOff>
    </xdr:from>
    <xdr:ext cx="405111" cy="259045"/>
    <xdr:sp macro="" textlink="">
      <xdr:nvSpPr>
        <xdr:cNvPr id="388" name="【庁舎】&#10;有形固定資産減価償却率該当値テキスト"/>
        <xdr:cNvSpPr txBox="1"/>
      </xdr:nvSpPr>
      <xdr:spPr>
        <a:xfrm>
          <a:off x="16408400" y="174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89" name="正方形/長方形 38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0" name="正方形/長方形 3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1" name="正方形/長方形 3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2" name="正方形/長方形 3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3" name="正方形/長方形 3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4" name="正方形/長方形 3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5" name="正方形/長方形 3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96" name="正方形/長方形 395"/>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397" name="正方形/長方形 39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8" name="正方形/長方形 3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9" name="テキスト ボックス 39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図書館、市民会館の老朽化が進んでおり、施設の管理計画を早急に検討する必要がある。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人口の減少や全国平均を上回る高齢化率（平成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33.20</a:t>
          </a:r>
          <a:r>
            <a:rPr lang="ja-JP" altLang="ja-JP" sz="1100">
              <a:solidFill>
                <a:schemeClr val="dk1"/>
              </a:solidFill>
              <a:effectLst/>
              <a:latin typeface="+mn-lt"/>
              <a:ea typeface="+mn-ea"/>
              <a:cs typeface="+mn-cs"/>
            </a:rPr>
            <a:t>％）に加え、市内に中心となる産業が少ないこと等が要因で財政基盤が弱く、類似団体平均を常に下回っている。</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合併後</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行財政改革による職員数の削減や事業の見直し等により、行政経費削減に一定の成果をあげた</a:t>
          </a:r>
          <a:r>
            <a:rPr lang="ja-JP" altLang="en-US" sz="1100">
              <a:solidFill>
                <a:schemeClr val="dk1"/>
              </a:solidFill>
              <a:effectLst/>
              <a:latin typeface="+mn-lt"/>
              <a:ea typeface="+mn-ea"/>
              <a:cs typeface="+mn-cs"/>
            </a:rPr>
            <a:t>こともあり、類似団体平均が下降傾向にある中、</a:t>
          </a:r>
          <a:r>
            <a:rPr lang="ja-JP" altLang="ja-JP" sz="1100">
              <a:solidFill>
                <a:schemeClr val="dk1"/>
              </a:solidFill>
              <a:effectLst/>
              <a:latin typeface="+mn-lt"/>
              <a:ea typeface="+mn-ea"/>
              <a:cs typeface="+mn-cs"/>
            </a:rPr>
            <a:t>ここ５年間は</a:t>
          </a:r>
          <a:r>
            <a:rPr lang="en-US" altLang="ja-JP" sz="1100">
              <a:solidFill>
                <a:schemeClr val="dk1"/>
              </a:solidFill>
              <a:effectLst/>
              <a:latin typeface="+mn-lt"/>
              <a:ea typeface="+mn-ea"/>
              <a:cs typeface="+mn-cs"/>
            </a:rPr>
            <a:t>0.35</a:t>
          </a:r>
          <a:r>
            <a:rPr lang="ja-JP" altLang="ja-JP" sz="1100">
              <a:solidFill>
                <a:schemeClr val="dk1"/>
              </a:solidFill>
              <a:effectLst/>
              <a:latin typeface="+mn-lt"/>
              <a:ea typeface="+mn-ea"/>
              <a:cs typeface="+mn-cs"/>
            </a:rPr>
            <a:t>を維持している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今後も、事業・経費の見直し及び重点化による歳出の削減・抑制、地域産業の振興、市税の徴収強化（</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％の向上）等の取組を通じて財政基盤の強化に努める。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a:t>
          </a:r>
          <a:r>
            <a:rPr lang="ja-JP" altLang="en-US" sz="1100">
              <a:solidFill>
                <a:schemeClr val="dk1"/>
              </a:solidFill>
              <a:effectLst/>
              <a:latin typeface="+mn-lt"/>
              <a:ea typeface="+mn-ea"/>
              <a:cs typeface="+mn-cs"/>
            </a:rPr>
            <a:t>、人件費、物件費</a:t>
          </a:r>
          <a:r>
            <a:rPr lang="ja-JP" altLang="ja-JP" sz="1100">
              <a:solidFill>
                <a:schemeClr val="dk1"/>
              </a:solidFill>
              <a:effectLst/>
              <a:latin typeface="+mn-lt"/>
              <a:ea typeface="+mn-ea"/>
              <a:cs typeface="+mn-cs"/>
            </a:rPr>
            <a:t>の割合が大きく経常収支比率を押し上げる要因となってい</a:t>
          </a:r>
          <a:r>
            <a:rPr lang="ja-JP" altLang="en-US" sz="1100">
              <a:solidFill>
                <a:schemeClr val="dk1"/>
              </a:solidFill>
              <a:effectLst/>
              <a:latin typeface="+mn-lt"/>
              <a:ea typeface="+mn-ea"/>
              <a:cs typeface="+mn-cs"/>
            </a:rPr>
            <a:t>る。このため</a:t>
          </a:r>
          <a:r>
            <a:rPr lang="ja-JP" altLang="ja-JP" sz="1100">
              <a:solidFill>
                <a:schemeClr val="dk1"/>
              </a:solidFill>
              <a:effectLst/>
              <a:latin typeface="+mn-lt"/>
              <a:ea typeface="+mn-ea"/>
              <a:cs typeface="+mn-cs"/>
            </a:rPr>
            <a:t>数値改善への取組として、公債費については市債新規発行の抑制と利子負担の軽減に努め、人件費</a:t>
          </a:r>
          <a:r>
            <a:rPr lang="ja-JP" altLang="en-US" sz="1100">
              <a:solidFill>
                <a:schemeClr val="dk1"/>
              </a:solidFill>
              <a:effectLst/>
              <a:latin typeface="+mn-lt"/>
              <a:ea typeface="+mn-ea"/>
              <a:cs typeface="+mn-cs"/>
            </a:rPr>
            <a:t>及び物件費</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、行財政改革の一環として</a:t>
          </a:r>
          <a:r>
            <a:rPr lang="ja-JP" altLang="ja-JP" sz="1100">
              <a:solidFill>
                <a:schemeClr val="dk1"/>
              </a:solidFill>
              <a:effectLst/>
              <a:latin typeface="+mn-lt"/>
              <a:ea typeface="+mn-ea"/>
              <a:cs typeface="+mn-cs"/>
            </a:rPr>
            <a:t>職員定数適正化の推進</a:t>
          </a:r>
          <a:r>
            <a:rPr lang="ja-JP" altLang="en-US" sz="1100">
              <a:solidFill>
                <a:schemeClr val="dk1"/>
              </a:solidFill>
              <a:effectLst/>
              <a:latin typeface="+mn-lt"/>
              <a:ea typeface="+mn-ea"/>
              <a:cs typeface="+mn-cs"/>
            </a:rPr>
            <a:t>や事務事業の見直し</a:t>
          </a:r>
          <a:r>
            <a:rPr lang="ja-JP" altLang="ja-JP" sz="1100">
              <a:solidFill>
                <a:schemeClr val="dk1"/>
              </a:solidFill>
              <a:effectLst/>
              <a:latin typeface="+mn-lt"/>
              <a:ea typeface="+mn-ea"/>
              <a:cs typeface="+mn-cs"/>
            </a:rPr>
            <a:t>等によ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削減を図っ</a:t>
          </a:r>
          <a:r>
            <a:rPr lang="ja-JP" altLang="en-US" sz="1100">
              <a:solidFill>
                <a:schemeClr val="dk1"/>
              </a:solidFill>
              <a:effectLst/>
              <a:latin typeface="+mn-lt"/>
              <a:ea typeface="+mn-ea"/>
              <a:cs typeface="+mn-cs"/>
            </a:rPr>
            <a:t>たこともあり、経常収支比率は前年度比で</a:t>
          </a:r>
          <a:r>
            <a:rPr lang="en-US" altLang="ja-JP" sz="1100">
              <a:solidFill>
                <a:schemeClr val="dk1"/>
              </a:solidFill>
              <a:effectLst/>
              <a:latin typeface="+mn-lt"/>
              <a:ea typeface="+mn-ea"/>
              <a:cs typeface="+mn-cs"/>
            </a:rPr>
            <a:t>4.7</a:t>
          </a:r>
          <a:r>
            <a:rPr lang="ja-JP" altLang="en-US" sz="1100">
              <a:solidFill>
                <a:schemeClr val="dk1"/>
              </a:solidFill>
              <a:effectLst/>
              <a:latin typeface="+mn-lt"/>
              <a:ea typeface="+mn-ea"/>
              <a:cs typeface="+mn-cs"/>
            </a:rPr>
            <a:t>ポイント改善した。</a:t>
          </a:r>
          <a:r>
            <a:rPr lang="ja-JP" altLang="ja-JP" sz="1100">
              <a:solidFill>
                <a:schemeClr val="dk1"/>
              </a:solidFill>
              <a:effectLst/>
              <a:latin typeface="+mn-lt"/>
              <a:ea typeface="+mn-ea"/>
              <a:cs typeface="+mn-cs"/>
            </a:rPr>
            <a:t>しかし</a:t>
          </a:r>
          <a:r>
            <a:rPr lang="ja-JP" altLang="en-US" sz="1100">
              <a:solidFill>
                <a:schemeClr val="dk1"/>
              </a:solidFill>
              <a:effectLst/>
              <a:latin typeface="+mn-lt"/>
              <a:ea typeface="+mn-ea"/>
              <a:cs typeface="+mn-cs"/>
            </a:rPr>
            <a:t>ながら、今後においても合併算定替の影響による</a:t>
          </a:r>
          <a:r>
            <a:rPr lang="ja-JP" altLang="ja-JP" sz="1100">
              <a:solidFill>
                <a:schemeClr val="dk1"/>
              </a:solidFill>
              <a:effectLst/>
              <a:latin typeface="+mn-lt"/>
              <a:ea typeface="+mn-ea"/>
              <a:cs typeface="+mn-cs"/>
            </a:rPr>
            <a:t>普通交付税の減少</a:t>
          </a:r>
          <a:r>
            <a:rPr lang="ja-JP" altLang="en-US" sz="1100">
              <a:solidFill>
                <a:schemeClr val="dk1"/>
              </a:solidFill>
              <a:effectLst/>
              <a:latin typeface="+mn-lt"/>
              <a:ea typeface="+mn-ea"/>
              <a:cs typeface="+mn-cs"/>
            </a:rPr>
            <a:t>に加えて、</a:t>
          </a:r>
          <a:r>
            <a:rPr lang="ja-JP" altLang="ja-JP" sz="1100">
              <a:solidFill>
                <a:schemeClr val="dk1"/>
              </a:solidFill>
              <a:effectLst/>
              <a:latin typeface="+mn-lt"/>
              <a:ea typeface="+mn-ea"/>
              <a:cs typeface="+mn-cs"/>
            </a:rPr>
            <a:t>扶助費の増加等</a:t>
          </a:r>
          <a:r>
            <a:rPr lang="ja-JP" altLang="en-US" sz="1100">
              <a:solidFill>
                <a:schemeClr val="dk1"/>
              </a:solidFill>
              <a:effectLst/>
              <a:latin typeface="+mn-lt"/>
              <a:ea typeface="+mn-ea"/>
              <a:cs typeface="+mn-cs"/>
            </a:rPr>
            <a:t>が予想されるため、</a:t>
          </a:r>
          <a:r>
            <a:rPr lang="ja-JP" altLang="ja-JP" sz="1100">
              <a:solidFill>
                <a:schemeClr val="dk1"/>
              </a:solidFill>
              <a:effectLst/>
              <a:latin typeface="+mn-lt"/>
              <a:ea typeface="+mn-ea"/>
              <a:cs typeface="+mn-cs"/>
            </a:rPr>
            <a:t>今後においても行財政改革を継続的に進め、事務事業の見直しや将来を見据えた計画的な行政経営により、経常経費の削減・抑制に努め、数値の維持・改善を図る。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62</xdr:row>
      <xdr:rowOff>64558</xdr:rowOff>
    </xdr:to>
    <xdr:cxnSp macro="">
      <xdr:nvCxnSpPr>
        <xdr:cNvPr id="131" name="直線コネクタ 130"/>
        <xdr:cNvCxnSpPr/>
      </xdr:nvCxnSpPr>
      <xdr:spPr>
        <a:xfrm flipV="1">
          <a:off x="4114800" y="10505440"/>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64558</xdr:rowOff>
    </xdr:to>
    <xdr:cxnSp macro="">
      <xdr:nvCxnSpPr>
        <xdr:cNvPr id="134" name="直線コネクタ 133"/>
        <xdr:cNvCxnSpPr/>
      </xdr:nvCxnSpPr>
      <xdr:spPr>
        <a:xfrm>
          <a:off x="3225800" y="1052957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71120</xdr:rowOff>
    </xdr:to>
    <xdr:cxnSp macro="">
      <xdr:nvCxnSpPr>
        <xdr:cNvPr id="137" name="直線コネクタ 136"/>
        <xdr:cNvCxnSpPr/>
      </xdr:nvCxnSpPr>
      <xdr:spPr>
        <a:xfrm>
          <a:off x="2336800" y="104612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2752</xdr:rowOff>
    </xdr:from>
    <xdr:to>
      <xdr:col>3</xdr:col>
      <xdr:colOff>279400</xdr:colOff>
      <xdr:row>61</xdr:row>
      <xdr:rowOff>63077</xdr:rowOff>
    </xdr:to>
    <xdr:cxnSp macro="">
      <xdr:nvCxnSpPr>
        <xdr:cNvPr id="140" name="直線コネクタ 139"/>
        <xdr:cNvCxnSpPr/>
      </xdr:nvCxnSpPr>
      <xdr:spPr>
        <a:xfrm flipV="1">
          <a:off x="1447800" y="104612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50" name="円/楕円 149"/>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139717</xdr:rowOff>
    </xdr:from>
    <xdr:ext cx="762000" cy="259045"/>
    <xdr:sp macro="" textlink="">
      <xdr:nvSpPr>
        <xdr:cNvPr id="151" name="財政構造の弾力性該当値テキスト"/>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13758</xdr:rowOff>
    </xdr:from>
    <xdr:to>
      <xdr:col>6</xdr:col>
      <xdr:colOff>50800</xdr:colOff>
      <xdr:row>62</xdr:row>
      <xdr:rowOff>115358</xdr:rowOff>
    </xdr:to>
    <xdr:sp macro="" textlink="">
      <xdr:nvSpPr>
        <xdr:cNvPr id="152" name="円/楕円 151"/>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100135</xdr:rowOff>
    </xdr:from>
    <xdr:ext cx="736600" cy="259045"/>
    <xdr:sp macro="" textlink="">
      <xdr:nvSpPr>
        <xdr:cNvPr id="153" name="テキスト ボックス 152"/>
        <xdr:cNvSpPr txBox="1"/>
      </xdr:nvSpPr>
      <xdr:spPr>
        <a:xfrm>
          <a:off x="3733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4" name="円/楕円 153"/>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55" name="テキスト ボックス 154"/>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123402</xdr:rowOff>
    </xdr:from>
    <xdr:to>
      <xdr:col>3</xdr:col>
      <xdr:colOff>330200</xdr:colOff>
      <xdr:row>61</xdr:row>
      <xdr:rowOff>53552</xdr:rowOff>
    </xdr:to>
    <xdr:sp macro="" textlink="">
      <xdr:nvSpPr>
        <xdr:cNvPr id="156" name="円/楕円 155"/>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38329</xdr:rowOff>
    </xdr:from>
    <xdr:ext cx="762000" cy="259045"/>
    <xdr:sp macro="" textlink="">
      <xdr:nvSpPr>
        <xdr:cNvPr id="157" name="テキスト ボックス 156"/>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12277</xdr:rowOff>
    </xdr:from>
    <xdr:to>
      <xdr:col>2</xdr:col>
      <xdr:colOff>127000</xdr:colOff>
      <xdr:row>61</xdr:row>
      <xdr:rowOff>113877</xdr:rowOff>
    </xdr:to>
    <xdr:sp macro="" textlink="">
      <xdr:nvSpPr>
        <xdr:cNvPr id="158" name="円/楕円 157"/>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98654</xdr:rowOff>
    </xdr:from>
    <xdr:ext cx="762000" cy="259045"/>
    <xdr:sp macro="" textlink="">
      <xdr:nvSpPr>
        <xdr:cNvPr id="159" name="テキスト ボックス 158"/>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平成１７年度の</a:t>
          </a:r>
          <a:r>
            <a:rPr lang="ja-JP" altLang="ja-JP" sz="1100">
              <a:solidFill>
                <a:schemeClr val="dk1"/>
              </a:solidFill>
              <a:effectLst/>
              <a:latin typeface="+mn-lt"/>
              <a:ea typeface="+mn-ea"/>
              <a:cs typeface="+mn-cs"/>
            </a:rPr>
            <a:t>合併以降、人件費と施設の維持管理経費が大きいことが要因で類似団体平均を大きく上回っていたが、行財政改革に伴う職員数削減や物件費予算額の一律削減等により、</a:t>
          </a:r>
          <a:r>
            <a:rPr lang="ja-JP" altLang="en-US" sz="1100">
              <a:solidFill>
                <a:schemeClr val="dk1"/>
              </a:solidFill>
              <a:effectLst/>
              <a:latin typeface="+mn-lt"/>
              <a:ea typeface="+mn-ea"/>
              <a:cs typeface="+mn-cs"/>
            </a:rPr>
            <a:t>徐々に改善</a:t>
          </a:r>
          <a:r>
            <a:rPr lang="ja-JP" altLang="ja-JP" sz="1100">
              <a:solidFill>
                <a:schemeClr val="dk1"/>
              </a:solidFill>
              <a:effectLst/>
              <a:latin typeface="+mn-lt"/>
              <a:ea typeface="+mn-ea"/>
              <a:cs typeface="+mn-cs"/>
            </a:rPr>
            <a:t>してきた。平成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に発生した紀伊半島大水害</a:t>
          </a:r>
          <a:r>
            <a:rPr lang="ja-JP" altLang="ja-JP" sz="1100">
              <a:solidFill>
                <a:schemeClr val="dk1"/>
              </a:solidFill>
              <a:effectLst/>
              <a:latin typeface="+mn-lt"/>
              <a:ea typeface="+mn-ea"/>
              <a:cs typeface="+mn-cs"/>
            </a:rPr>
            <a:t>対応に係る経費が大きかったことや補助事業実施等に伴う委託料の増加等により</a:t>
          </a:r>
          <a:r>
            <a:rPr lang="ja-JP" altLang="en-US" sz="1100">
              <a:solidFill>
                <a:schemeClr val="dk1"/>
              </a:solidFill>
              <a:effectLst/>
              <a:latin typeface="+mn-lt"/>
              <a:ea typeface="+mn-ea"/>
              <a:cs typeface="+mn-cs"/>
            </a:rPr>
            <a:t>平成２５年度まで</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傾向にあったが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その後行財政改革等の推進もあり、</a:t>
          </a:r>
          <a:r>
            <a:rPr lang="ja-JP" altLang="ja-JP" sz="1100">
              <a:solidFill>
                <a:schemeClr val="dk1"/>
              </a:solidFill>
              <a:effectLst/>
              <a:latin typeface="+mn-lt"/>
              <a:ea typeface="+mn-ea"/>
              <a:cs typeface="+mn-cs"/>
            </a:rPr>
            <a:t>類似団体平均額を上回</a:t>
          </a:r>
          <a:r>
            <a:rPr lang="ja-JP" altLang="en-US" sz="1100">
              <a:solidFill>
                <a:schemeClr val="dk1"/>
              </a:solidFill>
              <a:effectLst/>
              <a:latin typeface="+mn-lt"/>
              <a:ea typeface="+mn-ea"/>
              <a:cs typeface="+mn-cs"/>
            </a:rPr>
            <a:t>ってはいるものの、ほぼ平均値に近い数値まで改善してきている</a:t>
          </a:r>
          <a:r>
            <a:rPr lang="ja-JP" altLang="ja-JP" sz="1100">
              <a:solidFill>
                <a:schemeClr val="dk1"/>
              </a:solidFill>
              <a:effectLst/>
              <a:latin typeface="+mn-lt"/>
              <a:ea typeface="+mn-ea"/>
              <a:cs typeface="+mn-cs"/>
            </a:rPr>
            <a:t>。今後も引き続き、組織及び事務事業の見直し、指定管理者制度</a:t>
          </a:r>
          <a:r>
            <a:rPr lang="ja-JP" altLang="en-US" sz="1100">
              <a:solidFill>
                <a:schemeClr val="dk1"/>
              </a:solidFill>
              <a:effectLst/>
              <a:latin typeface="+mn-lt"/>
              <a:ea typeface="+mn-ea"/>
              <a:cs typeface="+mn-cs"/>
            </a:rPr>
            <a:t>等による</a:t>
          </a:r>
          <a:r>
            <a:rPr lang="ja-JP" altLang="ja-JP" sz="1100">
              <a:solidFill>
                <a:schemeClr val="dk1"/>
              </a:solidFill>
              <a:effectLst/>
              <a:latin typeface="+mn-lt"/>
              <a:ea typeface="+mn-ea"/>
              <a:cs typeface="+mn-cs"/>
            </a:rPr>
            <a:t>民間活力の導入、人員配置及び事務事業の効率化を図</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、計画的な施設管理を進め、コスト低減を図っていく。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93825</xdr:rowOff>
    </xdr:from>
    <xdr:to>
      <xdr:col>7</xdr:col>
      <xdr:colOff>152400</xdr:colOff>
      <xdr:row>83</xdr:row>
      <xdr:rowOff>103879</xdr:rowOff>
    </xdr:to>
    <xdr:cxnSp macro="">
      <xdr:nvCxnSpPr>
        <xdr:cNvPr id="194" name="直線コネクタ 193"/>
        <xdr:cNvCxnSpPr/>
      </xdr:nvCxnSpPr>
      <xdr:spPr>
        <a:xfrm flipV="1">
          <a:off x="4114800" y="143241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103879</xdr:rowOff>
    </xdr:from>
    <xdr:to>
      <xdr:col>6</xdr:col>
      <xdr:colOff>0</xdr:colOff>
      <xdr:row>84</xdr:row>
      <xdr:rowOff>16193</xdr:rowOff>
    </xdr:to>
    <xdr:cxnSp macro="">
      <xdr:nvCxnSpPr>
        <xdr:cNvPr id="197" name="直線コネクタ 196"/>
        <xdr:cNvCxnSpPr/>
      </xdr:nvCxnSpPr>
      <xdr:spPr>
        <a:xfrm flipV="1">
          <a:off x="3225800" y="14334229"/>
          <a:ext cx="889000" cy="8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122258</xdr:rowOff>
    </xdr:from>
    <xdr:to>
      <xdr:col>4</xdr:col>
      <xdr:colOff>482600</xdr:colOff>
      <xdr:row>84</xdr:row>
      <xdr:rowOff>16193</xdr:rowOff>
    </xdr:to>
    <xdr:cxnSp macro="">
      <xdr:nvCxnSpPr>
        <xdr:cNvPr id="200" name="直線コネクタ 199"/>
        <xdr:cNvCxnSpPr/>
      </xdr:nvCxnSpPr>
      <xdr:spPr>
        <a:xfrm>
          <a:off x="2336800" y="14352608"/>
          <a:ext cx="889000" cy="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122258</xdr:rowOff>
    </xdr:from>
    <xdr:to>
      <xdr:col>3</xdr:col>
      <xdr:colOff>279400</xdr:colOff>
      <xdr:row>83</xdr:row>
      <xdr:rowOff>153265</xdr:rowOff>
    </xdr:to>
    <xdr:cxnSp macro="">
      <xdr:nvCxnSpPr>
        <xdr:cNvPr id="203" name="直線コネクタ 202"/>
        <xdr:cNvCxnSpPr/>
      </xdr:nvCxnSpPr>
      <xdr:spPr>
        <a:xfrm flipV="1">
          <a:off x="1447800" y="14352608"/>
          <a:ext cx="8890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43025</xdr:rowOff>
    </xdr:from>
    <xdr:to>
      <xdr:col>7</xdr:col>
      <xdr:colOff>203200</xdr:colOff>
      <xdr:row>83</xdr:row>
      <xdr:rowOff>144625</xdr:rowOff>
    </xdr:to>
    <xdr:sp macro="" textlink="">
      <xdr:nvSpPr>
        <xdr:cNvPr id="213" name="円/楕円 212"/>
        <xdr:cNvSpPr/>
      </xdr:nvSpPr>
      <xdr:spPr>
        <a:xfrm>
          <a:off x="4902200" y="142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15102</xdr:rowOff>
    </xdr:from>
    <xdr:ext cx="762000" cy="259045"/>
    <xdr:sp macro="" textlink="">
      <xdr:nvSpPr>
        <xdr:cNvPr id="214" name="人件費・物件費等の状況該当値テキスト"/>
        <xdr:cNvSpPr txBox="1"/>
      </xdr:nvSpPr>
      <xdr:spPr>
        <a:xfrm>
          <a:off x="5041900" y="142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53079</xdr:rowOff>
    </xdr:from>
    <xdr:to>
      <xdr:col>6</xdr:col>
      <xdr:colOff>50800</xdr:colOff>
      <xdr:row>83</xdr:row>
      <xdr:rowOff>154679</xdr:rowOff>
    </xdr:to>
    <xdr:sp macro="" textlink="">
      <xdr:nvSpPr>
        <xdr:cNvPr id="215" name="円/楕円 214"/>
        <xdr:cNvSpPr/>
      </xdr:nvSpPr>
      <xdr:spPr>
        <a:xfrm>
          <a:off x="4064000" y="142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139456</xdr:rowOff>
    </xdr:from>
    <xdr:ext cx="736600" cy="259045"/>
    <xdr:sp macro="" textlink="">
      <xdr:nvSpPr>
        <xdr:cNvPr id="216" name="テキスト ボックス 215"/>
        <xdr:cNvSpPr txBox="1"/>
      </xdr:nvSpPr>
      <xdr:spPr>
        <a:xfrm>
          <a:off x="3733800" y="1436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136843</xdr:rowOff>
    </xdr:from>
    <xdr:to>
      <xdr:col>4</xdr:col>
      <xdr:colOff>533400</xdr:colOff>
      <xdr:row>84</xdr:row>
      <xdr:rowOff>66993</xdr:rowOff>
    </xdr:to>
    <xdr:sp macro="" textlink="">
      <xdr:nvSpPr>
        <xdr:cNvPr id="217" name="円/楕円 216"/>
        <xdr:cNvSpPr/>
      </xdr:nvSpPr>
      <xdr:spPr>
        <a:xfrm>
          <a:off x="3175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51770</xdr:rowOff>
    </xdr:from>
    <xdr:ext cx="762000" cy="259045"/>
    <xdr:sp macro="" textlink="">
      <xdr:nvSpPr>
        <xdr:cNvPr id="218" name="テキスト ボックス 217"/>
        <xdr:cNvSpPr txBox="1"/>
      </xdr:nvSpPr>
      <xdr:spPr>
        <a:xfrm>
          <a:off x="28448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71458</xdr:rowOff>
    </xdr:from>
    <xdr:to>
      <xdr:col>3</xdr:col>
      <xdr:colOff>330200</xdr:colOff>
      <xdr:row>84</xdr:row>
      <xdr:rowOff>1608</xdr:rowOff>
    </xdr:to>
    <xdr:sp macro="" textlink="">
      <xdr:nvSpPr>
        <xdr:cNvPr id="219" name="円/楕円 218"/>
        <xdr:cNvSpPr/>
      </xdr:nvSpPr>
      <xdr:spPr>
        <a:xfrm>
          <a:off x="2286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157835</xdr:rowOff>
    </xdr:from>
    <xdr:ext cx="762000" cy="259045"/>
    <xdr:sp macro="" textlink="">
      <xdr:nvSpPr>
        <xdr:cNvPr id="220" name="テキスト ボックス 219"/>
        <xdr:cNvSpPr txBox="1"/>
      </xdr:nvSpPr>
      <xdr:spPr>
        <a:xfrm>
          <a:off x="1955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102465</xdr:rowOff>
    </xdr:from>
    <xdr:to>
      <xdr:col>2</xdr:col>
      <xdr:colOff>127000</xdr:colOff>
      <xdr:row>84</xdr:row>
      <xdr:rowOff>32615</xdr:rowOff>
    </xdr:to>
    <xdr:sp macro="" textlink="">
      <xdr:nvSpPr>
        <xdr:cNvPr id="221" name="円/楕円 220"/>
        <xdr:cNvSpPr/>
      </xdr:nvSpPr>
      <xdr:spPr>
        <a:xfrm>
          <a:off x="1397000" y="143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17392</xdr:rowOff>
    </xdr:from>
    <xdr:ext cx="762000" cy="259045"/>
    <xdr:sp macro="" textlink="">
      <xdr:nvSpPr>
        <xdr:cNvPr id="222" name="テキスト ボックス 221"/>
        <xdr:cNvSpPr txBox="1"/>
      </xdr:nvSpPr>
      <xdr:spPr>
        <a:xfrm>
          <a:off x="1066800" y="144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合併以降も類似団体平均に比べ継続して低い水準で推移している。平成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年度の数値は、前年度に比べ</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ポイント高くなったものの、依然として類似団体平均より</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ポイント低い。今後も引き続き給与水準の適正化に努める。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22098</xdr:rowOff>
    </xdr:to>
    <xdr:cxnSp macro="">
      <xdr:nvCxnSpPr>
        <xdr:cNvPr id="254" name="直線コネクタ 253"/>
        <xdr:cNvCxnSpPr/>
      </xdr:nvCxnSpPr>
      <xdr:spPr>
        <a:xfrm>
          <a:off x="16179800" y="1454708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84</xdr:row>
      <xdr:rowOff>145287</xdr:rowOff>
    </xdr:to>
    <xdr:cxnSp macro="">
      <xdr:nvCxnSpPr>
        <xdr:cNvPr id="257" name="直線コネクタ 256"/>
        <xdr:cNvCxnSpPr/>
      </xdr:nvCxnSpPr>
      <xdr:spPr>
        <a:xfrm>
          <a:off x="15290800" y="145181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86</xdr:row>
      <xdr:rowOff>140208</xdr:rowOff>
    </xdr:to>
    <xdr:cxnSp macro="">
      <xdr:nvCxnSpPr>
        <xdr:cNvPr id="260" name="直線コネクタ 259"/>
        <xdr:cNvCxnSpPr/>
      </xdr:nvCxnSpPr>
      <xdr:spPr>
        <a:xfrm flipV="1">
          <a:off x="14401800" y="14518132"/>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140208</xdr:rowOff>
    </xdr:from>
    <xdr:to>
      <xdr:col>21</xdr:col>
      <xdr:colOff>0</xdr:colOff>
      <xdr:row>86</xdr:row>
      <xdr:rowOff>145035</xdr:rowOff>
    </xdr:to>
    <xdr:cxnSp macro="">
      <xdr:nvCxnSpPr>
        <xdr:cNvPr id="263" name="直線コネクタ 262"/>
        <xdr:cNvCxnSpPr/>
      </xdr:nvCxnSpPr>
      <xdr:spPr>
        <a:xfrm flipV="1">
          <a:off x="13512800" y="14884908"/>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3" name="円/楕円 272"/>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159275</xdr:rowOff>
    </xdr:from>
    <xdr:ext cx="762000" cy="259045"/>
    <xdr:sp macro="" textlink="">
      <xdr:nvSpPr>
        <xdr:cNvPr id="274" name="給与水準   （国との比較）該当値テキスト"/>
        <xdr:cNvSpPr txBox="1"/>
      </xdr:nvSpPr>
      <xdr:spPr>
        <a:xfrm>
          <a:off x="17106900" y="143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5" name="円/楕円 274"/>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76" name="テキスト ボックス 275"/>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7" name="円/楕円 276"/>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5859</xdr:rowOff>
    </xdr:from>
    <xdr:ext cx="762000" cy="259045"/>
    <xdr:sp macro="" textlink="">
      <xdr:nvSpPr>
        <xdr:cNvPr id="278" name="テキスト ボックス 277"/>
        <xdr:cNvSpPr txBox="1"/>
      </xdr:nvSpPr>
      <xdr:spPr>
        <a:xfrm>
          <a:off x="14909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89408</xdr:rowOff>
    </xdr:from>
    <xdr:to>
      <xdr:col>21</xdr:col>
      <xdr:colOff>50800</xdr:colOff>
      <xdr:row>87</xdr:row>
      <xdr:rowOff>19558</xdr:rowOff>
    </xdr:to>
    <xdr:sp macro="" textlink="">
      <xdr:nvSpPr>
        <xdr:cNvPr id="279" name="円/楕円 278"/>
        <xdr:cNvSpPr/>
      </xdr:nvSpPr>
      <xdr:spPr>
        <a:xfrm>
          <a:off x="14351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29735</xdr:rowOff>
    </xdr:from>
    <xdr:ext cx="762000" cy="259045"/>
    <xdr:sp macro="" textlink="">
      <xdr:nvSpPr>
        <xdr:cNvPr id="280" name="テキスト ボックス 279"/>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81" name="円/楕円 280"/>
        <xdr:cNvSpPr/>
      </xdr:nvSpPr>
      <xdr:spPr>
        <a:xfrm>
          <a:off x="13462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82" name="テキスト ボックス 281"/>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職員数は、平成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年度の市村合併により増加したが、集中改革プランによる職員定数削減等により平成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年度まで毎年度減少してきた（平成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人）。平成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年度以降、十津川村消防事務受託に係る消防職員採用、また人口減少の影響により再び増加する傾向にあったが、平成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年度は常備消防の広域化により消防職員</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名が一部事務組合の職員となり大幅に減少、類似団体平均との差が</a:t>
          </a:r>
          <a:r>
            <a:rPr lang="en-US" altLang="ja-JP" sz="1100" b="0" i="0" baseline="0">
              <a:solidFill>
                <a:schemeClr val="dk1"/>
              </a:solidFill>
              <a:effectLst/>
              <a:latin typeface="+mn-lt"/>
              <a:ea typeface="+mn-ea"/>
              <a:cs typeface="+mn-cs"/>
            </a:rPr>
            <a:t>1.26</a:t>
          </a:r>
          <a:r>
            <a:rPr lang="ja-JP" altLang="ja-JP" sz="1100" b="0" i="0" baseline="0">
              <a:solidFill>
                <a:schemeClr val="dk1"/>
              </a:solidFill>
              <a:effectLst/>
              <a:latin typeface="+mn-lt"/>
              <a:ea typeface="+mn-ea"/>
              <a:cs typeface="+mn-cs"/>
            </a:rPr>
            <a:t>人とかなり近づいた。平成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年度は職員は前年度</a:t>
          </a:r>
          <a:r>
            <a:rPr lang="ja-JP" altLang="en-US" sz="1100" b="0" i="0" baseline="0">
              <a:solidFill>
                <a:schemeClr val="dk1"/>
              </a:solidFill>
              <a:effectLst/>
              <a:latin typeface="+mn-lt"/>
              <a:ea typeface="+mn-ea"/>
              <a:cs typeface="+mn-cs"/>
            </a:rPr>
            <a:t>より減員</a:t>
          </a:r>
          <a:r>
            <a:rPr lang="ja-JP" altLang="ja-JP" sz="1100" b="0" i="0" baseline="0">
              <a:solidFill>
                <a:schemeClr val="dk1"/>
              </a:solidFill>
              <a:effectLst/>
              <a:latin typeface="+mn-lt"/>
              <a:ea typeface="+mn-ea"/>
              <a:cs typeface="+mn-cs"/>
            </a:rPr>
            <a:t>であるものの人口減少により類似団体平均との乖離が大きくなった。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137523</xdr:rowOff>
    </xdr:to>
    <xdr:cxnSp macro="">
      <xdr:nvCxnSpPr>
        <xdr:cNvPr id="319" name="直線コネクタ 318"/>
        <xdr:cNvCxnSpPr/>
      </xdr:nvCxnSpPr>
      <xdr:spPr>
        <a:xfrm>
          <a:off x="16179800" y="1075708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99604</xdr:rowOff>
    </xdr:from>
    <xdr:to>
      <xdr:col>23</xdr:col>
      <xdr:colOff>406400</xdr:colOff>
      <xdr:row>62</xdr:row>
      <xdr:rowOff>127181</xdr:rowOff>
    </xdr:to>
    <xdr:cxnSp macro="">
      <xdr:nvCxnSpPr>
        <xdr:cNvPr id="322" name="直線コネクタ 321"/>
        <xdr:cNvCxnSpPr/>
      </xdr:nvCxnSpPr>
      <xdr:spPr>
        <a:xfrm>
          <a:off x="15290800" y="1072950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99604</xdr:rowOff>
    </xdr:from>
    <xdr:to>
      <xdr:col>22</xdr:col>
      <xdr:colOff>203200</xdr:colOff>
      <xdr:row>65</xdr:row>
      <xdr:rowOff>107497</xdr:rowOff>
    </xdr:to>
    <xdr:cxnSp macro="">
      <xdr:nvCxnSpPr>
        <xdr:cNvPr id="325" name="直線コネクタ 324"/>
        <xdr:cNvCxnSpPr/>
      </xdr:nvCxnSpPr>
      <xdr:spPr>
        <a:xfrm flipV="1">
          <a:off x="14401800" y="10729504"/>
          <a:ext cx="889000" cy="5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24765</xdr:rowOff>
    </xdr:from>
    <xdr:to>
      <xdr:col>21</xdr:col>
      <xdr:colOff>0</xdr:colOff>
      <xdr:row>65</xdr:row>
      <xdr:rowOff>107497</xdr:rowOff>
    </xdr:to>
    <xdr:cxnSp macro="">
      <xdr:nvCxnSpPr>
        <xdr:cNvPr id="328" name="直線コネクタ 327"/>
        <xdr:cNvCxnSpPr/>
      </xdr:nvCxnSpPr>
      <xdr:spPr>
        <a:xfrm>
          <a:off x="13512800" y="11169015"/>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86723</xdr:rowOff>
    </xdr:from>
    <xdr:to>
      <xdr:col>24</xdr:col>
      <xdr:colOff>609600</xdr:colOff>
      <xdr:row>63</xdr:row>
      <xdr:rowOff>16873</xdr:rowOff>
    </xdr:to>
    <xdr:sp macro="" textlink="">
      <xdr:nvSpPr>
        <xdr:cNvPr id="338" name="円/楕円 337"/>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58800</xdr:rowOff>
    </xdr:from>
    <xdr:ext cx="762000" cy="259045"/>
    <xdr:sp macro="" textlink="">
      <xdr:nvSpPr>
        <xdr:cNvPr id="339" name="定員管理の状況該当値テキスト"/>
        <xdr:cNvSpPr txBox="1"/>
      </xdr:nvSpPr>
      <xdr:spPr>
        <a:xfrm>
          <a:off x="17106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40" name="円/楕円 339"/>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41" name="テキスト ボックス 340"/>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48804</xdr:rowOff>
    </xdr:from>
    <xdr:to>
      <xdr:col>22</xdr:col>
      <xdr:colOff>254000</xdr:colOff>
      <xdr:row>62</xdr:row>
      <xdr:rowOff>150404</xdr:rowOff>
    </xdr:to>
    <xdr:sp macro="" textlink="">
      <xdr:nvSpPr>
        <xdr:cNvPr id="342" name="円/楕円 341"/>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43" name="テキスト ボックス 342"/>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56697</xdr:rowOff>
    </xdr:from>
    <xdr:to>
      <xdr:col>21</xdr:col>
      <xdr:colOff>50800</xdr:colOff>
      <xdr:row>65</xdr:row>
      <xdr:rowOff>158297</xdr:rowOff>
    </xdr:to>
    <xdr:sp macro="" textlink="">
      <xdr:nvSpPr>
        <xdr:cNvPr id="344" name="円/楕円 343"/>
        <xdr:cNvSpPr/>
      </xdr:nvSpPr>
      <xdr:spPr>
        <a:xfrm>
          <a:off x="14351000" y="112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143074</xdr:rowOff>
    </xdr:from>
    <xdr:ext cx="762000" cy="259045"/>
    <xdr:sp macro="" textlink="">
      <xdr:nvSpPr>
        <xdr:cNvPr id="345" name="テキスト ボックス 344"/>
        <xdr:cNvSpPr txBox="1"/>
      </xdr:nvSpPr>
      <xdr:spPr>
        <a:xfrm>
          <a:off x="14020800" y="1128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145415</xdr:rowOff>
    </xdr:from>
    <xdr:to>
      <xdr:col>19</xdr:col>
      <xdr:colOff>533400</xdr:colOff>
      <xdr:row>65</xdr:row>
      <xdr:rowOff>75565</xdr:rowOff>
    </xdr:to>
    <xdr:sp macro="" textlink="">
      <xdr:nvSpPr>
        <xdr:cNvPr id="346" name="円/楕円 345"/>
        <xdr:cNvSpPr/>
      </xdr:nvSpPr>
      <xdr:spPr>
        <a:xfrm>
          <a:off x="13462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60342</xdr:rowOff>
    </xdr:from>
    <xdr:ext cx="762000" cy="259045"/>
    <xdr:sp macro="" textlink="">
      <xdr:nvSpPr>
        <xdr:cNvPr id="347" name="テキスト ボックス 346"/>
        <xdr:cNvSpPr txBox="1"/>
      </xdr:nvSpPr>
      <xdr:spPr>
        <a:xfrm>
          <a:off x="13131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退職手当債</a:t>
          </a:r>
          <a:r>
            <a:rPr lang="ja-JP" altLang="en-US" sz="1100" b="0" i="0" baseline="0">
              <a:solidFill>
                <a:schemeClr val="dk1"/>
              </a:solidFill>
              <a:effectLst/>
              <a:latin typeface="+mn-lt"/>
              <a:ea typeface="+mn-ea"/>
              <a:cs typeface="+mn-cs"/>
            </a:rPr>
            <a:t>を発行したこともあり、類似団体に比べて高い水準で推移しているが、その後は</a:t>
          </a:r>
          <a:r>
            <a:rPr lang="ja-JP" altLang="ja-JP" sz="1100" b="0" i="0" baseline="0">
              <a:solidFill>
                <a:schemeClr val="dk1"/>
              </a:solidFill>
              <a:effectLst/>
              <a:latin typeface="+mn-lt"/>
              <a:ea typeface="+mn-ea"/>
              <a:cs typeface="+mn-cs"/>
            </a:rPr>
            <a:t>市全体の公共事業の継続的縮小による市債新規発行の抑制、交付税算入割合の大きい事業債の活用などにより、公債費の削減、当比率の改善に努めて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年度においては奈良県市町村財政健全化支援事業により、さらに利子負担の軽減を図</a:t>
          </a:r>
          <a:r>
            <a:rPr lang="ja-JP" altLang="en-US" sz="1100" b="0" i="0" baseline="0">
              <a:solidFill>
                <a:schemeClr val="dk1"/>
              </a:solidFill>
              <a:effectLst/>
              <a:latin typeface="+mn-lt"/>
              <a:ea typeface="+mn-ea"/>
              <a:cs typeface="+mn-cs"/>
            </a:rPr>
            <a:t>れた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もあり、結果</a:t>
          </a:r>
          <a:r>
            <a:rPr lang="ja-JP" altLang="ja-JP" sz="1100" b="0" i="0" baseline="0">
              <a:solidFill>
                <a:schemeClr val="dk1"/>
              </a:solidFill>
              <a:effectLst/>
              <a:latin typeface="+mn-lt"/>
              <a:ea typeface="+mn-ea"/>
              <a:cs typeface="+mn-cs"/>
            </a:rPr>
            <a:t>として単年度の数値は、年々改善している。しかし、</a:t>
          </a:r>
          <a:r>
            <a:rPr lang="ja-JP" altLang="en-US" sz="1100" b="0" i="0" baseline="0">
              <a:solidFill>
                <a:schemeClr val="dk1"/>
              </a:solidFill>
              <a:effectLst/>
              <a:latin typeface="+mn-lt"/>
              <a:ea typeface="+mn-ea"/>
              <a:cs typeface="+mn-cs"/>
            </a:rPr>
            <a:t>類似団体に比べると</a:t>
          </a:r>
          <a:r>
            <a:rPr lang="ja-JP" altLang="ja-JP" sz="1100" b="0" i="0" baseline="0">
              <a:solidFill>
                <a:schemeClr val="dk1"/>
              </a:solidFill>
              <a:effectLst/>
              <a:latin typeface="+mn-lt"/>
              <a:ea typeface="+mn-ea"/>
              <a:cs typeface="+mn-cs"/>
            </a:rPr>
            <a:t>依然として高いレベルにあり、今後も、新規事業等の選択と集中、計画的な行財政運営、有利な財源の活用等により実質的な公債費の削減・抑制を図り、当比率の改善に努める。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120544</xdr:rowOff>
    </xdr:from>
    <xdr:to>
      <xdr:col>24</xdr:col>
      <xdr:colOff>558800</xdr:colOff>
      <xdr:row>37</xdr:row>
      <xdr:rowOff>146685</xdr:rowOff>
    </xdr:to>
    <xdr:cxnSp macro="">
      <xdr:nvCxnSpPr>
        <xdr:cNvPr id="381" name="直線コネクタ 380"/>
        <xdr:cNvCxnSpPr/>
      </xdr:nvCxnSpPr>
      <xdr:spPr>
        <a:xfrm flipV="1">
          <a:off x="16179800" y="6464194"/>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37</xdr:row>
      <xdr:rowOff>168804</xdr:rowOff>
    </xdr:to>
    <xdr:cxnSp macro="">
      <xdr:nvCxnSpPr>
        <xdr:cNvPr id="384" name="直線コネクタ 383"/>
        <xdr:cNvCxnSpPr/>
      </xdr:nvCxnSpPr>
      <xdr:spPr>
        <a:xfrm flipV="1">
          <a:off x="15290800" y="64903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166794</xdr:rowOff>
    </xdr:from>
    <xdr:to>
      <xdr:col>22</xdr:col>
      <xdr:colOff>203200</xdr:colOff>
      <xdr:row>37</xdr:row>
      <xdr:rowOff>168804</xdr:rowOff>
    </xdr:to>
    <xdr:cxnSp macro="">
      <xdr:nvCxnSpPr>
        <xdr:cNvPr id="387" name="直線コネクタ 386"/>
        <xdr:cNvCxnSpPr/>
      </xdr:nvCxnSpPr>
      <xdr:spPr>
        <a:xfrm>
          <a:off x="14401800" y="651044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164782</xdr:rowOff>
    </xdr:from>
    <xdr:to>
      <xdr:col>21</xdr:col>
      <xdr:colOff>0</xdr:colOff>
      <xdr:row>37</xdr:row>
      <xdr:rowOff>166794</xdr:rowOff>
    </xdr:to>
    <xdr:cxnSp macro="">
      <xdr:nvCxnSpPr>
        <xdr:cNvPr id="390" name="直線コネクタ 389"/>
        <xdr:cNvCxnSpPr/>
      </xdr:nvCxnSpPr>
      <xdr:spPr>
        <a:xfrm>
          <a:off x="13512800" y="650843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69744</xdr:rowOff>
    </xdr:from>
    <xdr:to>
      <xdr:col>24</xdr:col>
      <xdr:colOff>609600</xdr:colOff>
      <xdr:row>37</xdr:row>
      <xdr:rowOff>171345</xdr:rowOff>
    </xdr:to>
    <xdr:sp macro="" textlink="">
      <xdr:nvSpPr>
        <xdr:cNvPr id="400" name="円/楕円 399"/>
        <xdr:cNvSpPr/>
      </xdr:nvSpPr>
      <xdr:spPr>
        <a:xfrm>
          <a:off x="169672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41821</xdr:rowOff>
    </xdr:from>
    <xdr:ext cx="762000" cy="259045"/>
    <xdr:sp macro="" textlink="">
      <xdr:nvSpPr>
        <xdr:cNvPr id="401" name="公債費負担の状況該当値テキスト"/>
        <xdr:cNvSpPr txBox="1"/>
      </xdr:nvSpPr>
      <xdr:spPr>
        <a:xfrm>
          <a:off x="17106900" y="638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402" name="円/楕円 401"/>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10812</xdr:rowOff>
    </xdr:from>
    <xdr:ext cx="736600" cy="259045"/>
    <xdr:sp macro="" textlink="">
      <xdr:nvSpPr>
        <xdr:cNvPr id="403" name="テキスト ボックス 402"/>
        <xdr:cNvSpPr txBox="1"/>
      </xdr:nvSpPr>
      <xdr:spPr>
        <a:xfrm>
          <a:off x="15798800" y="652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118004</xdr:rowOff>
    </xdr:from>
    <xdr:to>
      <xdr:col>22</xdr:col>
      <xdr:colOff>254000</xdr:colOff>
      <xdr:row>38</xdr:row>
      <xdr:rowOff>48154</xdr:rowOff>
    </xdr:to>
    <xdr:sp macro="" textlink="">
      <xdr:nvSpPr>
        <xdr:cNvPr id="404" name="円/楕円 403"/>
        <xdr:cNvSpPr/>
      </xdr:nvSpPr>
      <xdr:spPr>
        <a:xfrm>
          <a:off x="15240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32931</xdr:rowOff>
    </xdr:from>
    <xdr:ext cx="762000" cy="259045"/>
    <xdr:sp macro="" textlink="">
      <xdr:nvSpPr>
        <xdr:cNvPr id="405" name="テキスト ボックス 404"/>
        <xdr:cNvSpPr txBox="1"/>
      </xdr:nvSpPr>
      <xdr:spPr>
        <a:xfrm>
          <a:off x="14909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115993</xdr:rowOff>
    </xdr:from>
    <xdr:to>
      <xdr:col>21</xdr:col>
      <xdr:colOff>50800</xdr:colOff>
      <xdr:row>38</xdr:row>
      <xdr:rowOff>46143</xdr:rowOff>
    </xdr:to>
    <xdr:sp macro="" textlink="">
      <xdr:nvSpPr>
        <xdr:cNvPr id="406" name="円/楕円 405"/>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30921</xdr:rowOff>
    </xdr:from>
    <xdr:ext cx="762000" cy="259045"/>
    <xdr:sp macro="" textlink="">
      <xdr:nvSpPr>
        <xdr:cNvPr id="407" name="テキスト ボックス 406"/>
        <xdr:cNvSpPr txBox="1"/>
      </xdr:nvSpPr>
      <xdr:spPr>
        <a:xfrm>
          <a:off x="140208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113983</xdr:rowOff>
    </xdr:from>
    <xdr:to>
      <xdr:col>19</xdr:col>
      <xdr:colOff>533400</xdr:colOff>
      <xdr:row>38</xdr:row>
      <xdr:rowOff>44132</xdr:rowOff>
    </xdr:to>
    <xdr:sp macro="" textlink="">
      <xdr:nvSpPr>
        <xdr:cNvPr id="408" name="円/楕円 407"/>
        <xdr:cNvSpPr/>
      </xdr:nvSpPr>
      <xdr:spPr>
        <a:xfrm>
          <a:off x="13462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28909</xdr:rowOff>
    </xdr:from>
    <xdr:ext cx="762000" cy="259045"/>
    <xdr:sp macro="" textlink="">
      <xdr:nvSpPr>
        <xdr:cNvPr id="409" name="テキスト ボックス 408"/>
        <xdr:cNvSpPr txBox="1"/>
      </xdr:nvSpPr>
      <xdr:spPr>
        <a:xfrm>
          <a:off x="131318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従来から財政規模に比べ普通建設事業が多く、その財源を市債発行に頼っていた</a:t>
          </a:r>
          <a:r>
            <a:rPr lang="ja-JP" altLang="en-US" sz="1100" b="0" i="0" baseline="0">
              <a:solidFill>
                <a:schemeClr val="dk1"/>
              </a:solidFill>
              <a:effectLst/>
              <a:latin typeface="+mn-lt"/>
              <a:ea typeface="+mn-ea"/>
              <a:cs typeface="+mn-cs"/>
            </a:rPr>
            <a:t>ことに加えて</a:t>
          </a:r>
          <a:r>
            <a:rPr lang="ja-JP" altLang="ja-JP" sz="1100" b="0" i="0" baseline="0">
              <a:solidFill>
                <a:schemeClr val="dk1"/>
              </a:solidFill>
              <a:effectLst/>
              <a:latin typeface="+mn-lt"/>
              <a:ea typeface="+mn-ea"/>
              <a:cs typeface="+mn-cs"/>
            </a:rPr>
            <a:t>、市村合併に伴う</a:t>
          </a:r>
          <a:r>
            <a:rPr lang="ja-JP" altLang="en-US" sz="1100" b="0" i="0" baseline="0">
              <a:solidFill>
                <a:schemeClr val="dk1"/>
              </a:solidFill>
              <a:effectLst/>
              <a:latin typeface="+mn-lt"/>
              <a:ea typeface="+mn-ea"/>
              <a:cs typeface="+mn-cs"/>
            </a:rPr>
            <a:t>整備事業の</a:t>
          </a:r>
          <a:r>
            <a:rPr lang="ja-JP" altLang="ja-JP" sz="1100" b="0" i="0" baseline="0">
              <a:solidFill>
                <a:schemeClr val="dk1"/>
              </a:solidFill>
              <a:effectLst/>
              <a:latin typeface="+mn-lt"/>
              <a:ea typeface="+mn-ea"/>
              <a:cs typeface="+mn-cs"/>
            </a:rPr>
            <a:t>市債残高の増加、企業会計の</a:t>
          </a:r>
          <a:r>
            <a:rPr lang="ja-JP" altLang="en-US" sz="1100" b="0" i="0" baseline="0">
              <a:solidFill>
                <a:schemeClr val="dk1"/>
              </a:solidFill>
              <a:effectLst/>
              <a:latin typeface="+mn-lt"/>
              <a:ea typeface="+mn-ea"/>
              <a:cs typeface="+mn-cs"/>
            </a:rPr>
            <a:t>市債</a:t>
          </a:r>
          <a:r>
            <a:rPr lang="ja-JP" altLang="ja-JP" sz="1100" b="0" i="0" baseline="0">
              <a:solidFill>
                <a:schemeClr val="dk1"/>
              </a:solidFill>
              <a:effectLst/>
              <a:latin typeface="+mn-lt"/>
              <a:ea typeface="+mn-ea"/>
              <a:cs typeface="+mn-cs"/>
            </a:rPr>
            <a:t>償還に対する負担見込額や土地開発公社の負債などが要因で類似団体平均に比べ高い数値となってい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これらの対応として、</a:t>
          </a:r>
          <a:r>
            <a:rPr lang="ja-JP" altLang="ja-JP" sz="1100" b="0" i="0" baseline="0">
              <a:solidFill>
                <a:schemeClr val="dk1"/>
              </a:solidFill>
              <a:effectLst/>
              <a:latin typeface="+mn-lt"/>
              <a:ea typeface="+mn-ea"/>
              <a:cs typeface="+mn-cs"/>
            </a:rPr>
            <a:t>市債新規発行の抑制、土地開発公社の経営健全化計画に基づく借入金及び支払利息の縮減、また職員数削減に努めた結果、平成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年度以降継続的に改善して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市債残高</a:t>
          </a:r>
          <a:r>
            <a:rPr lang="ja-JP" altLang="en-US" sz="1100" b="0" i="0" baseline="0">
              <a:solidFill>
                <a:schemeClr val="dk1"/>
              </a:solidFill>
              <a:effectLst/>
              <a:latin typeface="+mn-lt"/>
              <a:ea typeface="+mn-ea"/>
              <a:cs typeface="+mn-cs"/>
            </a:rPr>
            <a:t>は増加したものの、後年において交付税算入率の高い起債の活用を図れたことと</a:t>
          </a:r>
          <a:r>
            <a:rPr lang="ja-JP" altLang="ja-JP" sz="1100" b="0" i="0" baseline="0">
              <a:solidFill>
                <a:schemeClr val="dk1"/>
              </a:solidFill>
              <a:effectLst/>
              <a:latin typeface="+mn-lt"/>
              <a:ea typeface="+mn-ea"/>
              <a:cs typeface="+mn-cs"/>
            </a:rPr>
            <a:t>、退職手当負担見込額の減少等により改善した</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、依然として類似団体平均と大差がある。今後も、新規事業等の厳しい選択と集中、計画的かつ効率的な行財政運営等により負債の削減・抑制に努める。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168186</xdr:rowOff>
    </xdr:from>
    <xdr:to>
      <xdr:col>24</xdr:col>
      <xdr:colOff>558800</xdr:colOff>
      <xdr:row>16</xdr:row>
      <xdr:rowOff>10249</xdr:rowOff>
    </xdr:to>
    <xdr:cxnSp macro="">
      <xdr:nvCxnSpPr>
        <xdr:cNvPr id="441" name="直線コネクタ 440"/>
        <xdr:cNvCxnSpPr/>
      </xdr:nvCxnSpPr>
      <xdr:spPr>
        <a:xfrm flipV="1">
          <a:off x="16179800" y="2739936"/>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10249</xdr:rowOff>
    </xdr:from>
    <xdr:to>
      <xdr:col>23</xdr:col>
      <xdr:colOff>406400</xdr:colOff>
      <xdr:row>16</xdr:row>
      <xdr:rowOff>34138</xdr:rowOff>
    </xdr:to>
    <xdr:cxnSp macro="">
      <xdr:nvCxnSpPr>
        <xdr:cNvPr id="444" name="直線コネクタ 443"/>
        <xdr:cNvCxnSpPr/>
      </xdr:nvCxnSpPr>
      <xdr:spPr>
        <a:xfrm flipV="1">
          <a:off x="15290800" y="275344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34138</xdr:rowOff>
    </xdr:from>
    <xdr:to>
      <xdr:col>22</xdr:col>
      <xdr:colOff>203200</xdr:colOff>
      <xdr:row>16</xdr:row>
      <xdr:rowOff>38964</xdr:rowOff>
    </xdr:to>
    <xdr:cxnSp macro="">
      <xdr:nvCxnSpPr>
        <xdr:cNvPr id="447" name="直線コネクタ 446"/>
        <xdr:cNvCxnSpPr/>
      </xdr:nvCxnSpPr>
      <xdr:spPr>
        <a:xfrm flipV="1">
          <a:off x="14401800" y="27773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38964</xdr:rowOff>
    </xdr:from>
    <xdr:to>
      <xdr:col>21</xdr:col>
      <xdr:colOff>0</xdr:colOff>
      <xdr:row>16</xdr:row>
      <xdr:rowOff>99771</xdr:rowOff>
    </xdr:to>
    <xdr:cxnSp macro="">
      <xdr:nvCxnSpPr>
        <xdr:cNvPr id="450" name="直線コネクタ 449"/>
        <xdr:cNvCxnSpPr/>
      </xdr:nvCxnSpPr>
      <xdr:spPr>
        <a:xfrm flipV="1">
          <a:off x="13512800" y="2782164"/>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117386</xdr:rowOff>
    </xdr:from>
    <xdr:to>
      <xdr:col>24</xdr:col>
      <xdr:colOff>609600</xdr:colOff>
      <xdr:row>16</xdr:row>
      <xdr:rowOff>47536</xdr:rowOff>
    </xdr:to>
    <xdr:sp macro="" textlink="">
      <xdr:nvSpPr>
        <xdr:cNvPr id="460" name="円/楕円 459"/>
        <xdr:cNvSpPr/>
      </xdr:nvSpPr>
      <xdr:spPr>
        <a:xfrm>
          <a:off x="16967200" y="26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89463</xdr:rowOff>
    </xdr:from>
    <xdr:ext cx="762000" cy="259045"/>
    <xdr:sp macro="" textlink="">
      <xdr:nvSpPr>
        <xdr:cNvPr id="461" name="将来負担の状況該当値テキスト"/>
        <xdr:cNvSpPr txBox="1"/>
      </xdr:nvSpPr>
      <xdr:spPr>
        <a:xfrm>
          <a:off x="17106900" y="266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130899</xdr:rowOff>
    </xdr:from>
    <xdr:to>
      <xdr:col>23</xdr:col>
      <xdr:colOff>457200</xdr:colOff>
      <xdr:row>16</xdr:row>
      <xdr:rowOff>61049</xdr:rowOff>
    </xdr:to>
    <xdr:sp macro="" textlink="">
      <xdr:nvSpPr>
        <xdr:cNvPr id="462" name="円/楕円 461"/>
        <xdr:cNvSpPr/>
      </xdr:nvSpPr>
      <xdr:spPr>
        <a:xfrm>
          <a:off x="16129000" y="27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45826</xdr:rowOff>
    </xdr:from>
    <xdr:ext cx="736600" cy="259045"/>
    <xdr:sp macro="" textlink="">
      <xdr:nvSpPr>
        <xdr:cNvPr id="463" name="テキスト ボックス 462"/>
        <xdr:cNvSpPr txBox="1"/>
      </xdr:nvSpPr>
      <xdr:spPr>
        <a:xfrm>
          <a:off x="15798800" y="2789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154788</xdr:rowOff>
    </xdr:from>
    <xdr:to>
      <xdr:col>22</xdr:col>
      <xdr:colOff>254000</xdr:colOff>
      <xdr:row>16</xdr:row>
      <xdr:rowOff>84938</xdr:rowOff>
    </xdr:to>
    <xdr:sp macro="" textlink="">
      <xdr:nvSpPr>
        <xdr:cNvPr id="464" name="円/楕円 463"/>
        <xdr:cNvSpPr/>
      </xdr:nvSpPr>
      <xdr:spPr>
        <a:xfrm>
          <a:off x="15240000" y="2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69715</xdr:rowOff>
    </xdr:from>
    <xdr:ext cx="762000" cy="259045"/>
    <xdr:sp macro="" textlink="">
      <xdr:nvSpPr>
        <xdr:cNvPr id="465" name="テキスト ボックス 464"/>
        <xdr:cNvSpPr txBox="1"/>
      </xdr:nvSpPr>
      <xdr:spPr>
        <a:xfrm>
          <a:off x="14909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159614</xdr:rowOff>
    </xdr:from>
    <xdr:to>
      <xdr:col>21</xdr:col>
      <xdr:colOff>50800</xdr:colOff>
      <xdr:row>16</xdr:row>
      <xdr:rowOff>89764</xdr:rowOff>
    </xdr:to>
    <xdr:sp macro="" textlink="">
      <xdr:nvSpPr>
        <xdr:cNvPr id="466" name="円/楕円 465"/>
        <xdr:cNvSpPr/>
      </xdr:nvSpPr>
      <xdr:spPr>
        <a:xfrm>
          <a:off x="14351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74541</xdr:rowOff>
    </xdr:from>
    <xdr:ext cx="762000" cy="259045"/>
    <xdr:sp macro="" textlink="">
      <xdr:nvSpPr>
        <xdr:cNvPr id="467" name="テキスト ボックス 466"/>
        <xdr:cNvSpPr txBox="1"/>
      </xdr:nvSpPr>
      <xdr:spPr>
        <a:xfrm>
          <a:off x="14020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48971</xdr:rowOff>
    </xdr:from>
    <xdr:to>
      <xdr:col>19</xdr:col>
      <xdr:colOff>533400</xdr:colOff>
      <xdr:row>16</xdr:row>
      <xdr:rowOff>150571</xdr:rowOff>
    </xdr:to>
    <xdr:sp macro="" textlink="">
      <xdr:nvSpPr>
        <xdr:cNvPr id="468" name="円/楕円 467"/>
        <xdr:cNvSpPr/>
      </xdr:nvSpPr>
      <xdr:spPr>
        <a:xfrm>
          <a:off x="13462000" y="27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135348</xdr:rowOff>
    </xdr:from>
    <xdr:ext cx="762000" cy="259045"/>
    <xdr:sp macro="" textlink="">
      <xdr:nvSpPr>
        <xdr:cNvPr id="469" name="テキスト ボックス 468"/>
        <xdr:cNvSpPr txBox="1"/>
      </xdr:nvSpPr>
      <xdr:spPr>
        <a:xfrm>
          <a:off x="13131800" y="287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月の市村合併による職員数の大幅な増加等により、類似団体平均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大きく上回っていた。そのため、人件費の削減を財政健全化の柱の一つと位置づけ、早期退職制度の活用や新規採用抑制など、職員数の削減を図った結果、平成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年度まで継続して類似団体平均値を下回ってきた。平成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年度は定年退職者数が大きく増加し前年度に比べ類似団体平均を上回ったが、平成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年度では退職者数が</a:t>
          </a:r>
          <a:r>
            <a:rPr lang="ja-JP" altLang="en-US" sz="1100" b="0" i="0" baseline="0">
              <a:solidFill>
                <a:schemeClr val="dk1"/>
              </a:solidFill>
              <a:effectLst/>
              <a:latin typeface="+mn-lt"/>
              <a:ea typeface="+mn-ea"/>
              <a:cs typeface="+mn-cs"/>
            </a:rPr>
            <a:t>通年並みとなった</a:t>
          </a:r>
          <a:r>
            <a:rPr lang="ja-JP" altLang="ja-JP" sz="1100" b="0" i="0" baseline="0">
              <a:solidFill>
                <a:schemeClr val="dk1"/>
              </a:solidFill>
              <a:effectLst/>
              <a:latin typeface="+mn-lt"/>
              <a:ea typeface="+mn-ea"/>
              <a:cs typeface="+mn-cs"/>
            </a:rPr>
            <a:t>ことに加え、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職員給は新陳代謝による削減</a:t>
          </a:r>
          <a:r>
            <a:rPr lang="ja-JP" altLang="en-US" sz="1100" b="0" i="0" baseline="0">
              <a:solidFill>
                <a:schemeClr val="dk1"/>
              </a:solidFill>
              <a:effectLst/>
              <a:latin typeface="+mn-lt"/>
              <a:ea typeface="+mn-ea"/>
              <a:cs typeface="+mn-cs"/>
            </a:rPr>
            <a:t>もあり</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連続して</a:t>
          </a:r>
          <a:r>
            <a:rPr lang="ja-JP" altLang="ja-JP" sz="1100" b="0" i="0" baseline="0">
              <a:solidFill>
                <a:schemeClr val="dk1"/>
              </a:solidFill>
              <a:effectLst/>
              <a:latin typeface="+mn-lt"/>
              <a:ea typeface="+mn-ea"/>
              <a:cs typeface="+mn-cs"/>
            </a:rPr>
            <a:t>下回っ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。今後も定員管理の計画等に基づく職員数や給与水準の適正化、事務事業の見直し・効率化等を進め、人件費の削減・抑制に努める。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6" name="直線コネクタ 65"/>
        <xdr:cNvCxnSpPr/>
      </xdr:nvCxnSpPr>
      <xdr:spPr>
        <a:xfrm flipV="1">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38</xdr:row>
      <xdr:rowOff>27940</xdr:rowOff>
    </xdr:to>
    <xdr:cxnSp macro="">
      <xdr:nvCxnSpPr>
        <xdr:cNvPr id="69" name="直線コネクタ 68"/>
        <xdr:cNvCxnSpPr/>
      </xdr:nvCxnSpPr>
      <xdr:spPr>
        <a:xfrm flipV="1">
          <a:off x="3098800" y="62763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38</xdr:row>
      <xdr:rowOff>27940</xdr:rowOff>
    </xdr:to>
    <xdr:cxnSp macro="">
      <xdr:nvCxnSpPr>
        <xdr:cNvPr id="72" name="直線コネクタ 71"/>
        <xdr:cNvCxnSpPr/>
      </xdr:nvCxnSpPr>
      <xdr:spPr>
        <a:xfrm>
          <a:off x="2209800" y="6344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46990</xdr:rowOff>
    </xdr:to>
    <xdr:cxnSp macro="">
      <xdr:nvCxnSpPr>
        <xdr:cNvPr id="75" name="直線コネクタ 74"/>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4" name="テキスト ボックス 93"/>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管理施設が多く維持管理経費が多額であることが要因となり、類似団体平均に比べ高い数値で推移している。需用費や委託料等について、集中改革プランに基づき徹底した削減に努めことから平成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年度まで減少しつつあったが、平成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年度は、制度改正や指定管理者制度新規導入等による委託料増により増加した。平成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年度は、電気料金値上げや地域公共交通運行業務等委託料の増加が要因で上昇、平成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年度においても、予防接種委託料等の増加により前年度比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％上昇している。今後において、事務事業並びに各種経費の内容や入札・契約方法の改善・見直し、施設の管理方法の更なる改革、統廃合等を進め、物件費の削減・抑制に努める。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50800</xdr:rowOff>
    </xdr:to>
    <xdr:cxnSp macro="">
      <xdr:nvCxnSpPr>
        <xdr:cNvPr id="129" name="直線コネクタ 128"/>
        <xdr:cNvCxnSpPr/>
      </xdr:nvCxnSpPr>
      <xdr:spPr>
        <a:xfrm flipV="1">
          <a:off x="15671800" y="30824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50800</xdr:rowOff>
    </xdr:to>
    <xdr:cxnSp macro="">
      <xdr:nvCxnSpPr>
        <xdr:cNvPr id="132" name="直線コネクタ 131"/>
        <xdr:cNvCxnSpPr/>
      </xdr:nvCxnSpPr>
      <xdr:spPr>
        <a:xfrm>
          <a:off x="14782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156936</xdr:rowOff>
    </xdr:to>
    <xdr:cxnSp macro="">
      <xdr:nvCxnSpPr>
        <xdr:cNvPr id="135" name="直線コネクタ 134"/>
        <xdr:cNvCxnSpPr/>
      </xdr:nvCxnSpPr>
      <xdr:spPr>
        <a:xfrm>
          <a:off x="13893800" y="2995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80736</xdr:rowOff>
    </xdr:to>
    <xdr:cxnSp macro="">
      <xdr:nvCxnSpPr>
        <xdr:cNvPr id="138" name="直線コネクタ 137"/>
        <xdr:cNvCxnSpPr/>
      </xdr:nvCxnSpPr>
      <xdr:spPr>
        <a:xfrm>
          <a:off x="13004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8" name="円/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4" name="円/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6" name="円/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7" name="テキスト ボックス 156"/>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年度は、社会福祉費、児童福祉費、生活保護費に係る扶助費の増加が顕著であったことから、類似団体平均値を上回ったが、平成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年度は僅かに改善し同率となり、平成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年度は下回った。しかしながら、平成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年度において社会福祉費、児童福祉費、生活保護費に係る扶助費が増加したことに伴い、類似団体平均を</a:t>
          </a:r>
          <a:r>
            <a:rPr lang="ja-JP" altLang="en-US" sz="1100" b="0" i="0" baseline="0">
              <a:solidFill>
                <a:schemeClr val="dk1"/>
              </a:solidFill>
              <a:effectLst/>
              <a:latin typeface="+mn-lt"/>
              <a:ea typeface="+mn-ea"/>
              <a:cs typeface="+mn-cs"/>
            </a:rPr>
            <a:t>再び</a:t>
          </a:r>
          <a:r>
            <a:rPr lang="ja-JP" altLang="ja-JP" sz="1100" b="0" i="0" baseline="0">
              <a:solidFill>
                <a:schemeClr val="dk1"/>
              </a:solidFill>
              <a:effectLst/>
              <a:latin typeface="+mn-lt"/>
              <a:ea typeface="+mn-ea"/>
              <a:cs typeface="+mn-cs"/>
            </a:rPr>
            <a:t>上回る結果となった。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年度については、扶助費は前年と大きな変化はなく類似団体平均値であった。しかし、</a:t>
          </a:r>
          <a:r>
            <a:rPr lang="ja-JP" altLang="ja-JP" sz="1100" b="0" i="0" baseline="0">
              <a:solidFill>
                <a:schemeClr val="dk1"/>
              </a:solidFill>
              <a:effectLst/>
              <a:latin typeface="+mn-lt"/>
              <a:ea typeface="+mn-ea"/>
              <a:cs typeface="+mn-cs"/>
            </a:rPr>
            <a:t>医療費の高額化、福祉サービスの利用増、社会情勢等を鑑みると、今後も増加すると予測され、疾病予防対策や生活困窮者自立支援等を促進し、扶助費増加の抑制に努める。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6350</xdr:rowOff>
    </xdr:to>
    <xdr:cxnSp macro="">
      <xdr:nvCxnSpPr>
        <xdr:cNvPr id="190" name="直線コネクタ 189"/>
        <xdr:cNvCxnSpPr/>
      </xdr:nvCxnSpPr>
      <xdr:spPr>
        <a:xfrm flipV="1">
          <a:off x="3987800" y="974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6350</xdr:rowOff>
    </xdr:to>
    <xdr:cxnSp macro="">
      <xdr:nvCxnSpPr>
        <xdr:cNvPr id="193" name="直線コネクタ 192"/>
        <xdr:cNvCxnSpPr/>
      </xdr:nvCxnSpPr>
      <xdr:spPr>
        <a:xfrm>
          <a:off x="3098800" y="967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88900</xdr:rowOff>
    </xdr:to>
    <xdr:cxnSp macro="">
      <xdr:nvCxnSpPr>
        <xdr:cNvPr id="196" name="直線コネクタ 195"/>
        <xdr:cNvCxnSpPr/>
      </xdr:nvCxnSpPr>
      <xdr:spPr>
        <a:xfrm flipV="1">
          <a:off x="2209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101600</xdr:rowOff>
    </xdr:to>
    <xdr:cxnSp macro="">
      <xdr:nvCxnSpPr>
        <xdr:cNvPr id="199" name="直線コネクタ 198"/>
        <xdr:cNvCxnSpPr/>
      </xdr:nvCxnSpPr>
      <xdr:spPr>
        <a:xfrm flipV="1">
          <a:off x="1320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9" name="円/楕円 208"/>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60977</xdr:rowOff>
    </xdr:from>
    <xdr:ext cx="762000" cy="259045"/>
    <xdr:sp macro="" textlink="">
      <xdr:nvSpPr>
        <xdr:cNvPr id="210"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1" name="円/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3" name="円/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7" name="円/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8" name="テキスト ボックス 217"/>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年度以降、公営企業</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繰出金増加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類似団体平均値を上回った</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公営企業に係る整備事業の縮小及び維持管理経費節減</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徹底</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類似団体平均水準となった</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年度は後期高齢者医療の療養給付費負担金増、平成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年度以降は国保特別会計等への繰出金増加、類似団体平均値を上回っ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年度は介護保険特別会計への繰出金増加</a:t>
          </a:r>
          <a:r>
            <a:rPr lang="ja-JP" altLang="en-US" sz="1100" b="0" i="0" baseline="0">
              <a:solidFill>
                <a:schemeClr val="dk1"/>
              </a:solidFill>
              <a:effectLst/>
              <a:latin typeface="+mn-lt"/>
              <a:ea typeface="+mn-ea"/>
              <a:cs typeface="+mn-cs"/>
            </a:rPr>
            <a:t>により数値は悪化、平成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年度においては国保特別会計への繰出金は増加したものの、普通交付税も増加したことにより経常一財が増加となり数値は改善している</a:t>
          </a:r>
          <a:r>
            <a:rPr lang="ja-JP" altLang="ja-JP" sz="1100" b="0" i="0" baseline="0">
              <a:solidFill>
                <a:schemeClr val="dk1"/>
              </a:solidFill>
              <a:effectLst/>
              <a:latin typeface="+mn-lt"/>
              <a:ea typeface="+mn-ea"/>
              <a:cs typeface="+mn-cs"/>
            </a:rPr>
            <a:t>。今後も引き続き、計画的かつ効率的な事業実施及び経費の削減・抑制、自主財源の確保を徹底し、繰出金の抑制に努める。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153670</xdr:rowOff>
    </xdr:to>
    <xdr:cxnSp macro="">
      <xdr:nvCxnSpPr>
        <xdr:cNvPr id="251" name="直線コネクタ 250"/>
        <xdr:cNvCxnSpPr/>
      </xdr:nvCxnSpPr>
      <xdr:spPr>
        <a:xfrm flipV="1">
          <a:off x="15671800" y="988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153670</xdr:rowOff>
    </xdr:to>
    <xdr:cxnSp macro="">
      <xdr:nvCxnSpPr>
        <xdr:cNvPr id="254" name="直線コネクタ 253"/>
        <xdr:cNvCxnSpPr/>
      </xdr:nvCxnSpPr>
      <xdr:spPr>
        <a:xfrm>
          <a:off x="14782800" y="985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85090</xdr:rowOff>
    </xdr:to>
    <xdr:cxnSp macro="">
      <xdr:nvCxnSpPr>
        <xdr:cNvPr id="257" name="直線コネクタ 256"/>
        <xdr:cNvCxnSpPr/>
      </xdr:nvCxnSpPr>
      <xdr:spPr>
        <a:xfrm>
          <a:off x="13893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85090</xdr:rowOff>
    </xdr:to>
    <xdr:cxnSp macro="">
      <xdr:nvCxnSpPr>
        <xdr:cNvPr id="260" name="直線コネクタ 259"/>
        <xdr:cNvCxnSpPr/>
      </xdr:nvCxnSpPr>
      <xdr:spPr>
        <a:xfrm>
          <a:off x="13004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6" name="円/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8" name="円/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補助費等に係る経常収支比率については、類似団体平均と比較して大きく下回っていた。その要因は、類似団体に比べ一部事務組合に加入して行っている事務が少なく、負担金の額が少ないこと</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、財政健全化に向けた各種団体等への補助金削減が比率低下につなが</a:t>
          </a:r>
          <a:r>
            <a:rPr lang="ja-JP" altLang="en-US" sz="1100" b="0" i="0" baseline="0">
              <a:solidFill>
                <a:schemeClr val="dk1"/>
              </a:solidFill>
              <a:effectLst/>
              <a:latin typeface="+mn-lt"/>
              <a:ea typeface="+mn-ea"/>
              <a:cs typeface="+mn-cs"/>
            </a:rPr>
            <a:t>っていた。その後、</a:t>
          </a:r>
          <a:r>
            <a:rPr lang="ja-JP" altLang="ja-JP" sz="1100" b="0" i="0" baseline="0">
              <a:solidFill>
                <a:schemeClr val="dk1"/>
              </a:solidFill>
              <a:effectLst/>
              <a:latin typeface="+mn-lt"/>
              <a:ea typeface="+mn-ea"/>
              <a:cs typeface="+mn-cs"/>
            </a:rPr>
            <a:t>南和広域医療</a:t>
          </a:r>
          <a:r>
            <a:rPr lang="ja-JP" altLang="en-US" sz="1100" b="0" i="0" baseline="0">
              <a:solidFill>
                <a:schemeClr val="dk1"/>
              </a:solidFill>
              <a:effectLst/>
              <a:latin typeface="+mn-lt"/>
              <a:ea typeface="+mn-ea"/>
              <a:cs typeface="+mn-cs"/>
            </a:rPr>
            <a:t>企業団</a:t>
          </a:r>
          <a:r>
            <a:rPr lang="ja-JP" altLang="ja-JP" sz="1100" b="0" i="0" baseline="0">
              <a:solidFill>
                <a:schemeClr val="dk1"/>
              </a:solidFill>
              <a:effectLst/>
              <a:latin typeface="+mn-lt"/>
              <a:ea typeface="+mn-ea"/>
              <a:cs typeface="+mn-cs"/>
            </a:rPr>
            <a:t>及びやまと広域環境衛生事務組合の設立による負担金増加のため平成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年度と続けて増加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年度においては、常備消防が奈良県広域消防組合へ移行、その負担金増加により</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％と大幅に上昇した。今後も、引き続き、補助金をはじめ補助費等の効率的かつ適切な運用と執行に努めていく。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88138</xdr:rowOff>
    </xdr:to>
    <xdr:cxnSp macro="">
      <xdr:nvCxnSpPr>
        <xdr:cNvPr id="309" name="直線コネクタ 308"/>
        <xdr:cNvCxnSpPr/>
      </xdr:nvCxnSpPr>
      <xdr:spPr>
        <a:xfrm>
          <a:off x="15671800" y="60751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30988</xdr:rowOff>
    </xdr:from>
    <xdr:to>
      <xdr:col>22</xdr:col>
      <xdr:colOff>565150</xdr:colOff>
      <xdr:row>35</xdr:row>
      <xdr:rowOff>74422</xdr:rowOff>
    </xdr:to>
    <xdr:cxnSp macro="">
      <xdr:nvCxnSpPr>
        <xdr:cNvPr id="312" name="直線コネクタ 311"/>
        <xdr:cNvCxnSpPr/>
      </xdr:nvCxnSpPr>
      <xdr:spPr>
        <a:xfrm>
          <a:off x="14782800" y="58602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30988</xdr:rowOff>
    </xdr:to>
    <xdr:cxnSp macro="">
      <xdr:nvCxnSpPr>
        <xdr:cNvPr id="315" name="直線コネクタ 314"/>
        <xdr:cNvCxnSpPr/>
      </xdr:nvCxnSpPr>
      <xdr:spPr>
        <a:xfrm>
          <a:off x="13893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xdr:rowOff>
    </xdr:from>
    <xdr:to>
      <xdr:col>20</xdr:col>
      <xdr:colOff>158750</xdr:colOff>
      <xdr:row>34</xdr:row>
      <xdr:rowOff>21844</xdr:rowOff>
    </xdr:to>
    <xdr:cxnSp macro="">
      <xdr:nvCxnSpPr>
        <xdr:cNvPr id="318" name="直線コネクタ 317"/>
        <xdr:cNvCxnSpPr/>
      </xdr:nvCxnSpPr>
      <xdr:spPr>
        <a:xfrm>
          <a:off x="13004800" y="5837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8" name="円/楕円 327"/>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9"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30" name="円/楕円 329"/>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31" name="テキスト ボックス 330"/>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32" name="円/楕円 331"/>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33" name="テキスト ボックス 332"/>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34" name="円/楕円 333"/>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35" name="テキスト ボックス 334"/>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128778</xdr:rowOff>
    </xdr:from>
    <xdr:to>
      <xdr:col>19</xdr:col>
      <xdr:colOff>6350</xdr:colOff>
      <xdr:row>34</xdr:row>
      <xdr:rowOff>58928</xdr:rowOff>
    </xdr:to>
    <xdr:sp macro="" textlink="">
      <xdr:nvSpPr>
        <xdr:cNvPr id="336" name="円/楕円 335"/>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69105</xdr:rowOff>
    </xdr:from>
    <xdr:ext cx="762000" cy="259045"/>
    <xdr:sp macro="" textlink="">
      <xdr:nvSpPr>
        <xdr:cNvPr id="337" name="テキスト ボックス 336"/>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公債費は、類似団体平均に比べ高い数値で推移しており、</a:t>
          </a:r>
          <a:r>
            <a:rPr lang="ja-JP" altLang="en-US" sz="1100" b="0" i="0" baseline="0">
              <a:solidFill>
                <a:schemeClr val="dk1"/>
              </a:solidFill>
              <a:effectLst/>
              <a:latin typeface="+mn-lt"/>
              <a:ea typeface="+mn-ea"/>
              <a:cs typeface="+mn-cs"/>
            </a:rPr>
            <a:t>財政</a:t>
          </a:r>
          <a:r>
            <a:rPr lang="ja-JP" altLang="ja-JP" sz="1100" b="0" i="0" baseline="0">
              <a:solidFill>
                <a:schemeClr val="dk1"/>
              </a:solidFill>
              <a:effectLst/>
              <a:latin typeface="+mn-lt"/>
              <a:ea typeface="+mn-ea"/>
              <a:cs typeface="+mn-cs"/>
            </a:rPr>
            <a:t>状況を左右する主な経費となって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普通建設事業縮小による市債新規発行の抑制等による公債費縮減に努めてきた結果、平成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以降は改善傾向にある。平成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年度においては、公債費は減少したものの経常一般財源も減少したことから数値は悪化したものの、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はさらに公債費が減少し経常一般財源が若干増加したため数値は改善に転じた。しかしながら、今後において</a:t>
          </a:r>
          <a:r>
            <a:rPr lang="ja-JP" altLang="ja-JP" sz="1100" b="0" i="0" baseline="0">
              <a:solidFill>
                <a:schemeClr val="dk1"/>
              </a:solidFill>
              <a:effectLst/>
              <a:latin typeface="+mn-lt"/>
              <a:ea typeface="+mn-ea"/>
              <a:cs typeface="+mn-cs"/>
            </a:rPr>
            <a:t>経常一般財源も減少し</a:t>
          </a:r>
          <a:r>
            <a:rPr lang="ja-JP" altLang="en-US" sz="1100" b="0" i="0" baseline="0">
              <a:solidFill>
                <a:schemeClr val="dk1"/>
              </a:solidFill>
              <a:effectLst/>
              <a:latin typeface="+mn-lt"/>
              <a:ea typeface="+mn-ea"/>
              <a:cs typeface="+mn-cs"/>
            </a:rPr>
            <a:t>ていく傾向が想定されるなか、</a:t>
          </a:r>
          <a:r>
            <a:rPr lang="ja-JP" altLang="ja-JP" sz="1100" b="0" i="0" baseline="0">
              <a:solidFill>
                <a:schemeClr val="dk1"/>
              </a:solidFill>
              <a:effectLst/>
              <a:latin typeface="+mn-lt"/>
              <a:ea typeface="+mn-ea"/>
              <a:cs typeface="+mn-cs"/>
            </a:rPr>
            <a:t>合併特例事業をはじめ複数の大規模事業を控えている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、事業の厳しい選択、計画的な行財政運営等により公債費の抑制に努め、財政の健全化を図る。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117475</xdr:rowOff>
    </xdr:from>
    <xdr:to>
      <xdr:col>7</xdr:col>
      <xdr:colOff>15875</xdr:colOff>
      <xdr:row>75</xdr:row>
      <xdr:rowOff>168911</xdr:rowOff>
    </xdr:to>
    <xdr:cxnSp macro="">
      <xdr:nvCxnSpPr>
        <xdr:cNvPr id="369" name="直線コネクタ 368"/>
        <xdr:cNvCxnSpPr/>
      </xdr:nvCxnSpPr>
      <xdr:spPr>
        <a:xfrm flipV="1">
          <a:off x="3987800" y="129762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75</xdr:row>
      <xdr:rowOff>168911</xdr:rowOff>
    </xdr:to>
    <xdr:cxnSp macro="">
      <xdr:nvCxnSpPr>
        <xdr:cNvPr id="372" name="直線コネクタ 371"/>
        <xdr:cNvCxnSpPr/>
      </xdr:nvCxnSpPr>
      <xdr:spPr>
        <a:xfrm>
          <a:off x="3098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76</xdr:row>
      <xdr:rowOff>18414</xdr:rowOff>
    </xdr:to>
    <xdr:cxnSp macro="">
      <xdr:nvCxnSpPr>
        <xdr:cNvPr id="375" name="直線コネクタ 374"/>
        <xdr:cNvCxnSpPr/>
      </xdr:nvCxnSpPr>
      <xdr:spPr>
        <a:xfrm flipV="1">
          <a:off x="2209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18414</xdr:rowOff>
    </xdr:from>
    <xdr:to>
      <xdr:col>3</xdr:col>
      <xdr:colOff>142875</xdr:colOff>
      <xdr:row>76</xdr:row>
      <xdr:rowOff>50800</xdr:rowOff>
    </xdr:to>
    <xdr:cxnSp macro="">
      <xdr:nvCxnSpPr>
        <xdr:cNvPr id="378" name="直線コネクタ 377"/>
        <xdr:cNvCxnSpPr/>
      </xdr:nvCxnSpPr>
      <xdr:spPr>
        <a:xfrm flipV="1">
          <a:off x="1320800" y="130486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66675</xdr:rowOff>
    </xdr:from>
    <xdr:to>
      <xdr:col>7</xdr:col>
      <xdr:colOff>66675</xdr:colOff>
      <xdr:row>75</xdr:row>
      <xdr:rowOff>168275</xdr:rowOff>
    </xdr:to>
    <xdr:sp macro="" textlink="">
      <xdr:nvSpPr>
        <xdr:cNvPr id="388" name="円/楕円 387"/>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38752</xdr:rowOff>
    </xdr:from>
    <xdr:ext cx="762000" cy="259045"/>
    <xdr:sp macro="" textlink="">
      <xdr:nvSpPr>
        <xdr:cNvPr id="389"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0" name="円/楕円 38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33038</xdr:rowOff>
    </xdr:from>
    <xdr:ext cx="736600" cy="259045"/>
    <xdr:sp macro="" textlink="">
      <xdr:nvSpPr>
        <xdr:cNvPr id="391" name="テキスト ボックス 390"/>
        <xdr:cNvSpPr txBox="1"/>
      </xdr:nvSpPr>
      <xdr:spPr>
        <a:xfrm>
          <a:off x="3606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106680</xdr:rowOff>
    </xdr:from>
    <xdr:to>
      <xdr:col>4</xdr:col>
      <xdr:colOff>396875</xdr:colOff>
      <xdr:row>76</xdr:row>
      <xdr:rowOff>36830</xdr:rowOff>
    </xdr:to>
    <xdr:sp macro="" textlink="">
      <xdr:nvSpPr>
        <xdr:cNvPr id="392" name="円/楕円 391"/>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21607</xdr:rowOff>
    </xdr:from>
    <xdr:ext cx="762000" cy="259045"/>
    <xdr:sp macro="" textlink="">
      <xdr:nvSpPr>
        <xdr:cNvPr id="393" name="テキスト ボックス 392"/>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139065</xdr:rowOff>
    </xdr:from>
    <xdr:to>
      <xdr:col>3</xdr:col>
      <xdr:colOff>193675</xdr:colOff>
      <xdr:row>76</xdr:row>
      <xdr:rowOff>69214</xdr:rowOff>
    </xdr:to>
    <xdr:sp macro="" textlink="">
      <xdr:nvSpPr>
        <xdr:cNvPr id="394" name="円/楕円 393"/>
        <xdr:cNvSpPr/>
      </xdr:nvSpPr>
      <xdr:spPr>
        <a:xfrm>
          <a:off x="2159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95" name="テキスト ボックス 394"/>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96" name="円/楕円 395"/>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86377</xdr:rowOff>
    </xdr:from>
    <xdr:ext cx="762000" cy="259045"/>
    <xdr:sp macro="" textlink="">
      <xdr:nvSpPr>
        <xdr:cNvPr id="397" name="テキスト ボックス 396"/>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公債費以外の経費の経常収支比率は、類似団体平均を下回って推移しており、主に補助費等の額が他団体に比べ小さいことがその要因となっていた。平成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退職による</a:t>
          </a:r>
          <a:r>
            <a:rPr lang="ja-JP" altLang="ja-JP" sz="1100" b="0" i="0" baseline="0">
              <a:solidFill>
                <a:schemeClr val="dk1"/>
              </a:solidFill>
              <a:effectLst/>
              <a:latin typeface="+mn-lt"/>
              <a:ea typeface="+mn-ea"/>
              <a:cs typeface="+mn-cs"/>
            </a:rPr>
            <a:t>人件費や物件費等の割合が増加したことから前年度比で</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％高くなり類似団体平均との差は縮まった。平成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年度においては、新たに奈良県広域消防組合への負担金が加わり補助費等の額が増加したことから、前年比</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％上昇し類似団体平均とほぼ差がなくなっている。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年度においては人件費が新陳代謝等で抑えられたこともあり若干改善に転じている。</a:t>
          </a:r>
          <a:r>
            <a:rPr lang="ja-JP" altLang="ja-JP" sz="1100" b="0" i="0" baseline="0">
              <a:solidFill>
                <a:schemeClr val="dk1"/>
              </a:solidFill>
              <a:effectLst/>
              <a:latin typeface="+mn-lt"/>
              <a:ea typeface="+mn-ea"/>
              <a:cs typeface="+mn-cs"/>
            </a:rPr>
            <a:t>今後、各経費に応じた改善・改革を進め、財政の健全化を図っていく。</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140715</xdr:rowOff>
    </xdr:to>
    <xdr:cxnSp macro="">
      <xdr:nvCxnSpPr>
        <xdr:cNvPr id="428" name="直線コネクタ 427"/>
        <xdr:cNvCxnSpPr/>
      </xdr:nvCxnSpPr>
      <xdr:spPr>
        <a:xfrm flipV="1">
          <a:off x="15671800" y="134223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78</xdr:row>
      <xdr:rowOff>140715</xdr:rowOff>
    </xdr:to>
    <xdr:cxnSp macro="">
      <xdr:nvCxnSpPr>
        <xdr:cNvPr id="431" name="直線コネクタ 430"/>
        <xdr:cNvCxnSpPr/>
      </xdr:nvCxnSpPr>
      <xdr:spPr>
        <a:xfrm>
          <a:off x="14782800" y="133537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152146</xdr:rowOff>
    </xdr:to>
    <xdr:cxnSp macro="">
      <xdr:nvCxnSpPr>
        <xdr:cNvPr id="434" name="直線コネクタ 433"/>
        <xdr:cNvCxnSpPr/>
      </xdr:nvCxnSpPr>
      <xdr:spPr>
        <a:xfrm>
          <a:off x="13893800" y="131983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159004</xdr:rowOff>
    </xdr:from>
    <xdr:to>
      <xdr:col>20</xdr:col>
      <xdr:colOff>158750</xdr:colOff>
      <xdr:row>76</xdr:row>
      <xdr:rowOff>168148</xdr:rowOff>
    </xdr:to>
    <xdr:cxnSp macro="">
      <xdr:nvCxnSpPr>
        <xdr:cNvPr id="437" name="直線コネクタ 436"/>
        <xdr:cNvCxnSpPr/>
      </xdr:nvCxnSpPr>
      <xdr:spPr>
        <a:xfrm>
          <a:off x="13004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7" name="円/楕円 446"/>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15003</xdr:rowOff>
    </xdr:from>
    <xdr:ext cx="762000" cy="259045"/>
    <xdr:sp macro="" textlink="">
      <xdr:nvSpPr>
        <xdr:cNvPr id="448"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49" name="円/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30242</xdr:rowOff>
    </xdr:from>
    <xdr:ext cx="736600" cy="259045"/>
    <xdr:sp macro="" textlink="">
      <xdr:nvSpPr>
        <xdr:cNvPr id="450" name="テキスト ボックス 449"/>
        <xdr:cNvSpPr txBox="1"/>
      </xdr:nvSpPr>
      <xdr:spPr>
        <a:xfrm>
          <a:off x="15290800" y="1323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1" name="円/楕円 450"/>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41673</xdr:rowOff>
    </xdr:from>
    <xdr:ext cx="762000" cy="259045"/>
    <xdr:sp macro="" textlink="">
      <xdr:nvSpPr>
        <xdr:cNvPr id="452" name="テキスト ボックス 451"/>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53" name="円/楕円 452"/>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54" name="テキスト ボックス 45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108204</xdr:rowOff>
    </xdr:from>
    <xdr:to>
      <xdr:col>19</xdr:col>
      <xdr:colOff>6350</xdr:colOff>
      <xdr:row>77</xdr:row>
      <xdr:rowOff>38354</xdr:rowOff>
    </xdr:to>
    <xdr:sp macro="" textlink="">
      <xdr:nvSpPr>
        <xdr:cNvPr id="455" name="円/楕円 454"/>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48531</xdr:rowOff>
    </xdr:from>
    <xdr:ext cx="762000" cy="259045"/>
    <xdr:sp macro="" textlink="">
      <xdr:nvSpPr>
        <xdr:cNvPr id="456" name="テキスト ボックス 455"/>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奈良県五條市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24533</xdr:rowOff>
    </xdr:from>
    <xdr:to>
      <xdr:col>4</xdr:col>
      <xdr:colOff>1117600</xdr:colOff>
      <xdr:row>15</xdr:row>
      <xdr:rowOff>71690</xdr:rowOff>
    </xdr:to>
    <xdr:cxnSp macro="">
      <xdr:nvCxnSpPr>
        <xdr:cNvPr id="52" name="直線コネクタ 51"/>
        <xdr:cNvCxnSpPr/>
      </xdr:nvCxnSpPr>
      <xdr:spPr bwMode="auto">
        <a:xfrm flipV="1">
          <a:off x="5003800" y="2643908"/>
          <a:ext cx="647700" cy="47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71690</xdr:rowOff>
    </xdr:from>
    <xdr:to>
      <xdr:col>4</xdr:col>
      <xdr:colOff>469900</xdr:colOff>
      <xdr:row>15</xdr:row>
      <xdr:rowOff>126701</xdr:rowOff>
    </xdr:to>
    <xdr:cxnSp macro="">
      <xdr:nvCxnSpPr>
        <xdr:cNvPr id="55" name="直線コネクタ 54"/>
        <xdr:cNvCxnSpPr/>
      </xdr:nvCxnSpPr>
      <xdr:spPr bwMode="auto">
        <a:xfrm flipV="1">
          <a:off x="4305300" y="2691065"/>
          <a:ext cx="698500" cy="5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126701</xdr:rowOff>
    </xdr:from>
    <xdr:to>
      <xdr:col>3</xdr:col>
      <xdr:colOff>904875</xdr:colOff>
      <xdr:row>16</xdr:row>
      <xdr:rowOff>562</xdr:rowOff>
    </xdr:to>
    <xdr:cxnSp macro="">
      <xdr:nvCxnSpPr>
        <xdr:cNvPr id="58" name="直線コネクタ 57"/>
        <xdr:cNvCxnSpPr/>
      </xdr:nvCxnSpPr>
      <xdr:spPr bwMode="auto">
        <a:xfrm flipV="1">
          <a:off x="3606800" y="2746076"/>
          <a:ext cx="698500" cy="4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127664</xdr:rowOff>
    </xdr:from>
    <xdr:to>
      <xdr:col>3</xdr:col>
      <xdr:colOff>206375</xdr:colOff>
      <xdr:row>16</xdr:row>
      <xdr:rowOff>562</xdr:rowOff>
    </xdr:to>
    <xdr:cxnSp macro="">
      <xdr:nvCxnSpPr>
        <xdr:cNvPr id="61" name="直線コネクタ 60"/>
        <xdr:cNvCxnSpPr/>
      </xdr:nvCxnSpPr>
      <xdr:spPr bwMode="auto">
        <a:xfrm>
          <a:off x="2908300" y="2747039"/>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145183</xdr:rowOff>
    </xdr:from>
    <xdr:to>
      <xdr:col>5</xdr:col>
      <xdr:colOff>34925</xdr:colOff>
      <xdr:row>15</xdr:row>
      <xdr:rowOff>75333</xdr:rowOff>
    </xdr:to>
    <xdr:sp macro="" textlink="">
      <xdr:nvSpPr>
        <xdr:cNvPr id="71" name="円/楕円 70"/>
        <xdr:cNvSpPr/>
      </xdr:nvSpPr>
      <xdr:spPr bwMode="auto">
        <a:xfrm>
          <a:off x="5600700" y="259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161710</xdr:rowOff>
    </xdr:from>
    <xdr:ext cx="762000" cy="259045"/>
    <xdr:sp macro="" textlink="">
      <xdr:nvSpPr>
        <xdr:cNvPr id="72" name="人口1人当たり決算額の推移該当値テキスト130"/>
        <xdr:cNvSpPr txBox="1"/>
      </xdr:nvSpPr>
      <xdr:spPr>
        <a:xfrm>
          <a:off x="5740400" y="243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119,192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20890</xdr:rowOff>
    </xdr:from>
    <xdr:to>
      <xdr:col>4</xdr:col>
      <xdr:colOff>520700</xdr:colOff>
      <xdr:row>15</xdr:row>
      <xdr:rowOff>122490</xdr:rowOff>
    </xdr:to>
    <xdr:sp macro="" textlink="">
      <xdr:nvSpPr>
        <xdr:cNvPr id="73" name="円/楕円 72"/>
        <xdr:cNvSpPr/>
      </xdr:nvSpPr>
      <xdr:spPr bwMode="auto">
        <a:xfrm>
          <a:off x="4953000" y="264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132667</xdr:rowOff>
    </xdr:from>
    <xdr:ext cx="736600" cy="259045"/>
    <xdr:sp macro="" textlink="">
      <xdr:nvSpPr>
        <xdr:cNvPr id="74" name="テキスト ボックス 73"/>
        <xdr:cNvSpPr txBox="1"/>
      </xdr:nvSpPr>
      <xdr:spPr>
        <a:xfrm>
          <a:off x="4622800" y="24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75901</xdr:rowOff>
    </xdr:from>
    <xdr:to>
      <xdr:col>3</xdr:col>
      <xdr:colOff>955675</xdr:colOff>
      <xdr:row>16</xdr:row>
      <xdr:rowOff>6051</xdr:rowOff>
    </xdr:to>
    <xdr:sp macro="" textlink="">
      <xdr:nvSpPr>
        <xdr:cNvPr id="75" name="円/楕円 74"/>
        <xdr:cNvSpPr/>
      </xdr:nvSpPr>
      <xdr:spPr bwMode="auto">
        <a:xfrm>
          <a:off x="42545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16228</xdr:rowOff>
    </xdr:from>
    <xdr:ext cx="762000" cy="259045"/>
    <xdr:sp macro="" textlink="">
      <xdr:nvSpPr>
        <xdr:cNvPr id="76" name="テキスト ボックス 75"/>
        <xdr:cNvSpPr txBox="1"/>
      </xdr:nvSpPr>
      <xdr:spPr>
        <a:xfrm>
          <a:off x="3924300" y="246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121212</xdr:rowOff>
    </xdr:from>
    <xdr:to>
      <xdr:col>3</xdr:col>
      <xdr:colOff>257175</xdr:colOff>
      <xdr:row>16</xdr:row>
      <xdr:rowOff>51362</xdr:rowOff>
    </xdr:to>
    <xdr:sp macro="" textlink="">
      <xdr:nvSpPr>
        <xdr:cNvPr id="77" name="円/楕円 76"/>
        <xdr:cNvSpPr/>
      </xdr:nvSpPr>
      <xdr:spPr bwMode="auto">
        <a:xfrm>
          <a:off x="3556000" y="274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61539</xdr:rowOff>
    </xdr:from>
    <xdr:ext cx="762000" cy="259045"/>
    <xdr:sp macro="" textlink="">
      <xdr:nvSpPr>
        <xdr:cNvPr id="78" name="テキスト ボックス 77"/>
        <xdr:cNvSpPr txBox="1"/>
      </xdr:nvSpPr>
      <xdr:spPr>
        <a:xfrm>
          <a:off x="3225800" y="25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76864</xdr:rowOff>
    </xdr:from>
    <xdr:to>
      <xdr:col>2</xdr:col>
      <xdr:colOff>692150</xdr:colOff>
      <xdr:row>16</xdr:row>
      <xdr:rowOff>7014</xdr:rowOff>
    </xdr:to>
    <xdr:sp macro="" textlink="">
      <xdr:nvSpPr>
        <xdr:cNvPr id="79" name="円/楕円 78"/>
        <xdr:cNvSpPr/>
      </xdr:nvSpPr>
      <xdr:spPr bwMode="auto">
        <a:xfrm>
          <a:off x="2857500" y="269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17191</xdr:rowOff>
    </xdr:from>
    <xdr:ext cx="762000" cy="259045"/>
    <xdr:sp macro="" textlink="">
      <xdr:nvSpPr>
        <xdr:cNvPr id="80" name="テキスト ボックス 79"/>
        <xdr:cNvSpPr txBox="1"/>
      </xdr:nvSpPr>
      <xdr:spPr>
        <a:xfrm>
          <a:off x="2527300" y="24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287431</xdr:rowOff>
    </xdr:from>
    <xdr:to>
      <xdr:col>4</xdr:col>
      <xdr:colOff>1117600</xdr:colOff>
      <xdr:row>37</xdr:row>
      <xdr:rowOff>301742</xdr:rowOff>
    </xdr:to>
    <xdr:cxnSp macro="">
      <xdr:nvCxnSpPr>
        <xdr:cNvPr id="114" name="直線コネクタ 113"/>
        <xdr:cNvCxnSpPr/>
      </xdr:nvCxnSpPr>
      <xdr:spPr bwMode="auto">
        <a:xfrm>
          <a:off x="5003800" y="7412131"/>
          <a:ext cx="6477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280950</xdr:rowOff>
    </xdr:from>
    <xdr:to>
      <xdr:col>4</xdr:col>
      <xdr:colOff>469900</xdr:colOff>
      <xdr:row>37</xdr:row>
      <xdr:rowOff>287431</xdr:rowOff>
    </xdr:to>
    <xdr:cxnSp macro="">
      <xdr:nvCxnSpPr>
        <xdr:cNvPr id="117" name="直線コネクタ 116"/>
        <xdr:cNvCxnSpPr/>
      </xdr:nvCxnSpPr>
      <xdr:spPr bwMode="auto">
        <a:xfrm>
          <a:off x="4305300" y="7405650"/>
          <a:ext cx="698500" cy="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270530</xdr:rowOff>
    </xdr:from>
    <xdr:to>
      <xdr:col>3</xdr:col>
      <xdr:colOff>904875</xdr:colOff>
      <xdr:row>37</xdr:row>
      <xdr:rowOff>280950</xdr:rowOff>
    </xdr:to>
    <xdr:cxnSp macro="">
      <xdr:nvCxnSpPr>
        <xdr:cNvPr id="120" name="直線コネクタ 119"/>
        <xdr:cNvCxnSpPr/>
      </xdr:nvCxnSpPr>
      <xdr:spPr bwMode="auto">
        <a:xfrm>
          <a:off x="3606800" y="7395230"/>
          <a:ext cx="698500" cy="1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257481</xdr:rowOff>
    </xdr:from>
    <xdr:to>
      <xdr:col>3</xdr:col>
      <xdr:colOff>206375</xdr:colOff>
      <xdr:row>37</xdr:row>
      <xdr:rowOff>270530</xdr:rowOff>
    </xdr:to>
    <xdr:cxnSp macro="">
      <xdr:nvCxnSpPr>
        <xdr:cNvPr id="123" name="直線コネクタ 122"/>
        <xdr:cNvCxnSpPr/>
      </xdr:nvCxnSpPr>
      <xdr:spPr bwMode="auto">
        <a:xfrm>
          <a:off x="2908300" y="7382181"/>
          <a:ext cx="698500" cy="1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250942</xdr:rowOff>
    </xdr:from>
    <xdr:to>
      <xdr:col>5</xdr:col>
      <xdr:colOff>34925</xdr:colOff>
      <xdr:row>38</xdr:row>
      <xdr:rowOff>9642</xdr:rowOff>
    </xdr:to>
    <xdr:sp macro="" textlink="">
      <xdr:nvSpPr>
        <xdr:cNvPr id="133" name="円/楕円 132"/>
        <xdr:cNvSpPr/>
      </xdr:nvSpPr>
      <xdr:spPr bwMode="auto">
        <a:xfrm>
          <a:off x="5600700" y="737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32519</xdr:rowOff>
    </xdr:from>
    <xdr:ext cx="762000" cy="259045"/>
    <xdr:sp macro="" textlink="">
      <xdr:nvSpPr>
        <xdr:cNvPr id="134" name="人口1人当たり決算額の推移該当値テキスト445"/>
        <xdr:cNvSpPr txBox="1"/>
      </xdr:nvSpPr>
      <xdr:spPr>
        <a:xfrm>
          <a:off x="5740400" y="715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236631</xdr:rowOff>
    </xdr:from>
    <xdr:to>
      <xdr:col>4</xdr:col>
      <xdr:colOff>520700</xdr:colOff>
      <xdr:row>37</xdr:row>
      <xdr:rowOff>338231</xdr:rowOff>
    </xdr:to>
    <xdr:sp macro="" textlink="">
      <xdr:nvSpPr>
        <xdr:cNvPr id="135" name="円/楕円 134"/>
        <xdr:cNvSpPr/>
      </xdr:nvSpPr>
      <xdr:spPr bwMode="auto">
        <a:xfrm>
          <a:off x="4953000" y="736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5508</xdr:rowOff>
    </xdr:from>
    <xdr:ext cx="736600" cy="259045"/>
    <xdr:sp macro="" textlink="">
      <xdr:nvSpPr>
        <xdr:cNvPr id="136" name="テキスト ボックス 135"/>
        <xdr:cNvSpPr txBox="1"/>
      </xdr:nvSpPr>
      <xdr:spPr>
        <a:xfrm>
          <a:off x="4622800" y="713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37,892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230150</xdr:rowOff>
    </xdr:from>
    <xdr:to>
      <xdr:col>3</xdr:col>
      <xdr:colOff>955675</xdr:colOff>
      <xdr:row>37</xdr:row>
      <xdr:rowOff>331750</xdr:rowOff>
    </xdr:to>
    <xdr:sp macro="" textlink="">
      <xdr:nvSpPr>
        <xdr:cNvPr id="137" name="円/楕円 136"/>
        <xdr:cNvSpPr/>
      </xdr:nvSpPr>
      <xdr:spPr bwMode="auto">
        <a:xfrm>
          <a:off x="4254500" y="735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170477</xdr:rowOff>
    </xdr:from>
    <xdr:ext cx="762000" cy="259045"/>
    <xdr:sp macro="" textlink="">
      <xdr:nvSpPr>
        <xdr:cNvPr id="138" name="テキスト ボックス 137"/>
        <xdr:cNvSpPr txBox="1"/>
      </xdr:nvSpPr>
      <xdr:spPr>
        <a:xfrm>
          <a:off x="3924300" y="71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219730</xdr:rowOff>
    </xdr:from>
    <xdr:to>
      <xdr:col>3</xdr:col>
      <xdr:colOff>257175</xdr:colOff>
      <xdr:row>37</xdr:row>
      <xdr:rowOff>321330</xdr:rowOff>
    </xdr:to>
    <xdr:sp macro="" textlink="">
      <xdr:nvSpPr>
        <xdr:cNvPr id="139" name="円/楕円 138"/>
        <xdr:cNvSpPr/>
      </xdr:nvSpPr>
      <xdr:spPr bwMode="auto">
        <a:xfrm>
          <a:off x="3556000" y="734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160057</xdr:rowOff>
    </xdr:from>
    <xdr:ext cx="762000" cy="259045"/>
    <xdr:sp macro="" textlink="">
      <xdr:nvSpPr>
        <xdr:cNvPr id="140" name="テキスト ボックス 139"/>
        <xdr:cNvSpPr txBox="1"/>
      </xdr:nvSpPr>
      <xdr:spPr>
        <a:xfrm>
          <a:off x="3225800" y="71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206681</xdr:rowOff>
    </xdr:from>
    <xdr:to>
      <xdr:col>2</xdr:col>
      <xdr:colOff>692150</xdr:colOff>
      <xdr:row>37</xdr:row>
      <xdr:rowOff>308281</xdr:rowOff>
    </xdr:to>
    <xdr:sp macro="" textlink="">
      <xdr:nvSpPr>
        <xdr:cNvPr id="141" name="円/楕円 140"/>
        <xdr:cNvSpPr/>
      </xdr:nvSpPr>
      <xdr:spPr bwMode="auto">
        <a:xfrm>
          <a:off x="2857500" y="73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147008</xdr:rowOff>
    </xdr:from>
    <xdr:ext cx="762000" cy="259045"/>
    <xdr:sp macro="" textlink="">
      <xdr:nvSpPr>
        <xdr:cNvPr id="142" name="テキスト ボックス 141"/>
        <xdr:cNvSpPr txBox="1"/>
      </xdr:nvSpPr>
      <xdr:spPr>
        <a:xfrm>
          <a:off x="2527300" y="71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82593</xdr:rowOff>
    </xdr:from>
    <xdr:to>
      <xdr:col>6</xdr:col>
      <xdr:colOff>511175</xdr:colOff>
      <xdr:row>35</xdr:row>
      <xdr:rowOff>130213</xdr:rowOff>
    </xdr:to>
    <xdr:cxnSp macro="">
      <xdr:nvCxnSpPr>
        <xdr:cNvPr id="65" name="直線コネクタ 64"/>
        <xdr:cNvCxnSpPr/>
      </xdr:nvCxnSpPr>
      <xdr:spPr>
        <a:xfrm flipV="1">
          <a:off x="3797300" y="6083343"/>
          <a:ext cx="838200" cy="4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23914</xdr:rowOff>
    </xdr:from>
    <xdr:to>
      <xdr:col>5</xdr:col>
      <xdr:colOff>358775</xdr:colOff>
      <xdr:row>35</xdr:row>
      <xdr:rowOff>130213</xdr:rowOff>
    </xdr:to>
    <xdr:cxnSp macro="">
      <xdr:nvCxnSpPr>
        <xdr:cNvPr id="68" name="直線コネクタ 67"/>
        <xdr:cNvCxnSpPr/>
      </xdr:nvCxnSpPr>
      <xdr:spPr>
        <a:xfrm>
          <a:off x="2908300" y="5853214"/>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23914</xdr:rowOff>
    </xdr:from>
    <xdr:to>
      <xdr:col>4</xdr:col>
      <xdr:colOff>155575</xdr:colOff>
      <xdr:row>35</xdr:row>
      <xdr:rowOff>55732</xdr:rowOff>
    </xdr:to>
    <xdr:cxnSp macro="">
      <xdr:nvCxnSpPr>
        <xdr:cNvPr id="71" name="直線コネクタ 70"/>
        <xdr:cNvCxnSpPr/>
      </xdr:nvCxnSpPr>
      <xdr:spPr>
        <a:xfrm flipV="1">
          <a:off x="2019300" y="5853214"/>
          <a:ext cx="889000" cy="20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127741</xdr:rowOff>
    </xdr:from>
    <xdr:to>
      <xdr:col>2</xdr:col>
      <xdr:colOff>638175</xdr:colOff>
      <xdr:row>35</xdr:row>
      <xdr:rowOff>55732</xdr:rowOff>
    </xdr:to>
    <xdr:cxnSp macro="">
      <xdr:nvCxnSpPr>
        <xdr:cNvPr id="74" name="直線コネクタ 73"/>
        <xdr:cNvCxnSpPr/>
      </xdr:nvCxnSpPr>
      <xdr:spPr>
        <a:xfrm>
          <a:off x="1130300" y="5785591"/>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31793</xdr:rowOff>
    </xdr:from>
    <xdr:to>
      <xdr:col>6</xdr:col>
      <xdr:colOff>561975</xdr:colOff>
      <xdr:row>35</xdr:row>
      <xdr:rowOff>133393</xdr:rowOff>
    </xdr:to>
    <xdr:sp macro="" textlink="">
      <xdr:nvSpPr>
        <xdr:cNvPr id="84" name="円/楕円 83"/>
        <xdr:cNvSpPr/>
      </xdr:nvSpPr>
      <xdr:spPr>
        <a:xfrm>
          <a:off x="4584700" y="6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54670</xdr:rowOff>
    </xdr:from>
    <xdr:ext cx="534377" cy="259045"/>
    <xdr:sp macro="" textlink="">
      <xdr:nvSpPr>
        <xdr:cNvPr id="85" name="人件費該当値テキスト"/>
        <xdr:cNvSpPr txBox="1"/>
      </xdr:nvSpPr>
      <xdr:spPr>
        <a:xfrm>
          <a:off x="4686300" y="58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79413</xdr:rowOff>
    </xdr:from>
    <xdr:to>
      <xdr:col>5</xdr:col>
      <xdr:colOff>409575</xdr:colOff>
      <xdr:row>36</xdr:row>
      <xdr:rowOff>9563</xdr:rowOff>
    </xdr:to>
    <xdr:sp macro="" textlink="">
      <xdr:nvSpPr>
        <xdr:cNvPr id="86" name="円/楕円 85"/>
        <xdr:cNvSpPr/>
      </xdr:nvSpPr>
      <xdr:spPr>
        <a:xfrm>
          <a:off x="3746500" y="60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26090</xdr:rowOff>
    </xdr:from>
    <xdr:ext cx="534377" cy="259045"/>
    <xdr:sp macro="" textlink="">
      <xdr:nvSpPr>
        <xdr:cNvPr id="87" name="テキスト ボックス 86"/>
        <xdr:cNvSpPr txBox="1"/>
      </xdr:nvSpPr>
      <xdr:spPr>
        <a:xfrm>
          <a:off x="3530111" y="58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144564</xdr:rowOff>
    </xdr:from>
    <xdr:to>
      <xdr:col>4</xdr:col>
      <xdr:colOff>206375</xdr:colOff>
      <xdr:row>34</xdr:row>
      <xdr:rowOff>74714</xdr:rowOff>
    </xdr:to>
    <xdr:sp macro="" textlink="">
      <xdr:nvSpPr>
        <xdr:cNvPr id="88" name="円/楕円 87"/>
        <xdr:cNvSpPr/>
      </xdr:nvSpPr>
      <xdr:spPr>
        <a:xfrm>
          <a:off x="2857500" y="58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91241</xdr:rowOff>
    </xdr:from>
    <xdr:ext cx="599010" cy="259045"/>
    <xdr:sp macro="" textlink="">
      <xdr:nvSpPr>
        <xdr:cNvPr id="89" name="テキスト ボックス 88"/>
        <xdr:cNvSpPr txBox="1"/>
      </xdr:nvSpPr>
      <xdr:spPr>
        <a:xfrm>
          <a:off x="2608794" y="557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4932</xdr:rowOff>
    </xdr:from>
    <xdr:to>
      <xdr:col>3</xdr:col>
      <xdr:colOff>3175</xdr:colOff>
      <xdr:row>35</xdr:row>
      <xdr:rowOff>106532</xdr:rowOff>
    </xdr:to>
    <xdr:sp macro="" textlink="">
      <xdr:nvSpPr>
        <xdr:cNvPr id="90" name="円/楕円 89"/>
        <xdr:cNvSpPr/>
      </xdr:nvSpPr>
      <xdr:spPr>
        <a:xfrm>
          <a:off x="1968500" y="60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123059</xdr:rowOff>
    </xdr:from>
    <xdr:ext cx="534377" cy="259045"/>
    <xdr:sp macro="" textlink="">
      <xdr:nvSpPr>
        <xdr:cNvPr id="91" name="テキスト ボックス 90"/>
        <xdr:cNvSpPr txBox="1"/>
      </xdr:nvSpPr>
      <xdr:spPr>
        <a:xfrm>
          <a:off x="1752111" y="57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76941</xdr:rowOff>
    </xdr:from>
    <xdr:to>
      <xdr:col>1</xdr:col>
      <xdr:colOff>485775</xdr:colOff>
      <xdr:row>34</xdr:row>
      <xdr:rowOff>7091</xdr:rowOff>
    </xdr:to>
    <xdr:sp macro="" textlink="">
      <xdr:nvSpPr>
        <xdr:cNvPr id="92" name="円/楕円 91"/>
        <xdr:cNvSpPr/>
      </xdr:nvSpPr>
      <xdr:spPr>
        <a:xfrm>
          <a:off x="1079500" y="57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23618</xdr:rowOff>
    </xdr:from>
    <xdr:ext cx="599010" cy="259045"/>
    <xdr:sp macro="" textlink="">
      <xdr:nvSpPr>
        <xdr:cNvPr id="93" name="テキスト ボックス 92"/>
        <xdr:cNvSpPr txBox="1"/>
      </xdr:nvSpPr>
      <xdr:spPr>
        <a:xfrm>
          <a:off x="830794" y="551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77648</xdr:rowOff>
    </xdr:from>
    <xdr:to>
      <xdr:col>6</xdr:col>
      <xdr:colOff>511175</xdr:colOff>
      <xdr:row>55</xdr:row>
      <xdr:rowOff>92189</xdr:rowOff>
    </xdr:to>
    <xdr:cxnSp macro="">
      <xdr:nvCxnSpPr>
        <xdr:cNvPr id="123" name="直線コネクタ 122"/>
        <xdr:cNvCxnSpPr/>
      </xdr:nvCxnSpPr>
      <xdr:spPr>
        <a:xfrm>
          <a:off x="3797300" y="9507398"/>
          <a:ext cx="8382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77648</xdr:rowOff>
    </xdr:from>
    <xdr:to>
      <xdr:col>5</xdr:col>
      <xdr:colOff>358775</xdr:colOff>
      <xdr:row>55</xdr:row>
      <xdr:rowOff>141465</xdr:rowOff>
    </xdr:to>
    <xdr:cxnSp macro="">
      <xdr:nvCxnSpPr>
        <xdr:cNvPr id="126" name="直線コネクタ 125"/>
        <xdr:cNvCxnSpPr/>
      </xdr:nvCxnSpPr>
      <xdr:spPr>
        <a:xfrm flipV="1">
          <a:off x="2908300" y="950739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141465</xdr:rowOff>
    </xdr:from>
    <xdr:to>
      <xdr:col>4</xdr:col>
      <xdr:colOff>155575</xdr:colOff>
      <xdr:row>56</xdr:row>
      <xdr:rowOff>39763</xdr:rowOff>
    </xdr:to>
    <xdr:cxnSp macro="">
      <xdr:nvCxnSpPr>
        <xdr:cNvPr id="129" name="直線コネクタ 128"/>
        <xdr:cNvCxnSpPr/>
      </xdr:nvCxnSpPr>
      <xdr:spPr>
        <a:xfrm flipV="1">
          <a:off x="2019300" y="9571215"/>
          <a:ext cx="8890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35890</xdr:rowOff>
    </xdr:from>
    <xdr:to>
      <xdr:col>2</xdr:col>
      <xdr:colOff>638175</xdr:colOff>
      <xdr:row>56</xdr:row>
      <xdr:rowOff>39763</xdr:rowOff>
    </xdr:to>
    <xdr:cxnSp macro="">
      <xdr:nvCxnSpPr>
        <xdr:cNvPr id="132" name="直線コネクタ 131"/>
        <xdr:cNvCxnSpPr/>
      </xdr:nvCxnSpPr>
      <xdr:spPr>
        <a:xfrm>
          <a:off x="1130300" y="9637090"/>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41389</xdr:rowOff>
    </xdr:from>
    <xdr:to>
      <xdr:col>6</xdr:col>
      <xdr:colOff>561975</xdr:colOff>
      <xdr:row>55</xdr:row>
      <xdr:rowOff>142989</xdr:rowOff>
    </xdr:to>
    <xdr:sp macro="" textlink="">
      <xdr:nvSpPr>
        <xdr:cNvPr id="142" name="円/楕円 141"/>
        <xdr:cNvSpPr/>
      </xdr:nvSpPr>
      <xdr:spPr>
        <a:xfrm>
          <a:off x="4584700" y="94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64266</xdr:rowOff>
    </xdr:from>
    <xdr:ext cx="534377" cy="259045"/>
    <xdr:sp macro="" textlink="">
      <xdr:nvSpPr>
        <xdr:cNvPr id="143" name="物件費該当値テキスト"/>
        <xdr:cNvSpPr txBox="1"/>
      </xdr:nvSpPr>
      <xdr:spPr>
        <a:xfrm>
          <a:off x="4686300" y="93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80,241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26848</xdr:rowOff>
    </xdr:from>
    <xdr:to>
      <xdr:col>5</xdr:col>
      <xdr:colOff>409575</xdr:colOff>
      <xdr:row>55</xdr:row>
      <xdr:rowOff>128448</xdr:rowOff>
    </xdr:to>
    <xdr:sp macro="" textlink="">
      <xdr:nvSpPr>
        <xdr:cNvPr id="144" name="円/楕円 143"/>
        <xdr:cNvSpPr/>
      </xdr:nvSpPr>
      <xdr:spPr>
        <a:xfrm>
          <a:off x="3746500" y="94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144975</xdr:rowOff>
    </xdr:from>
    <xdr:ext cx="534377" cy="259045"/>
    <xdr:sp macro="" textlink="">
      <xdr:nvSpPr>
        <xdr:cNvPr id="145" name="テキスト ボックス 144"/>
        <xdr:cNvSpPr txBox="1"/>
      </xdr:nvSpPr>
      <xdr:spPr>
        <a:xfrm>
          <a:off x="3530111" y="92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90665</xdr:rowOff>
    </xdr:from>
    <xdr:to>
      <xdr:col>4</xdr:col>
      <xdr:colOff>206375</xdr:colOff>
      <xdr:row>56</xdr:row>
      <xdr:rowOff>20815</xdr:rowOff>
    </xdr:to>
    <xdr:sp macro="" textlink="">
      <xdr:nvSpPr>
        <xdr:cNvPr id="146" name="円/楕円 145"/>
        <xdr:cNvSpPr/>
      </xdr:nvSpPr>
      <xdr:spPr>
        <a:xfrm>
          <a:off x="2857500" y="9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37342</xdr:rowOff>
    </xdr:from>
    <xdr:ext cx="534377" cy="259045"/>
    <xdr:sp macro="" textlink="">
      <xdr:nvSpPr>
        <xdr:cNvPr id="147" name="テキスト ボックス 146"/>
        <xdr:cNvSpPr txBox="1"/>
      </xdr:nvSpPr>
      <xdr:spPr>
        <a:xfrm>
          <a:off x="2641111" y="9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160413</xdr:rowOff>
    </xdr:from>
    <xdr:to>
      <xdr:col>3</xdr:col>
      <xdr:colOff>3175</xdr:colOff>
      <xdr:row>56</xdr:row>
      <xdr:rowOff>90563</xdr:rowOff>
    </xdr:to>
    <xdr:sp macro="" textlink="">
      <xdr:nvSpPr>
        <xdr:cNvPr id="148" name="円/楕円 147"/>
        <xdr:cNvSpPr/>
      </xdr:nvSpPr>
      <xdr:spPr>
        <a:xfrm>
          <a:off x="1968500" y="9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107090</xdr:rowOff>
    </xdr:from>
    <xdr:ext cx="534377" cy="259045"/>
    <xdr:sp macro="" textlink="">
      <xdr:nvSpPr>
        <xdr:cNvPr id="149" name="テキスト ボックス 148"/>
        <xdr:cNvSpPr txBox="1"/>
      </xdr:nvSpPr>
      <xdr:spPr>
        <a:xfrm>
          <a:off x="1752111" y="93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156540</xdr:rowOff>
    </xdr:from>
    <xdr:to>
      <xdr:col>1</xdr:col>
      <xdr:colOff>485775</xdr:colOff>
      <xdr:row>56</xdr:row>
      <xdr:rowOff>86690</xdr:rowOff>
    </xdr:to>
    <xdr:sp macro="" textlink="">
      <xdr:nvSpPr>
        <xdr:cNvPr id="150" name="円/楕円 149"/>
        <xdr:cNvSpPr/>
      </xdr:nvSpPr>
      <xdr:spPr>
        <a:xfrm>
          <a:off x="1079500" y="95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77817</xdr:rowOff>
    </xdr:from>
    <xdr:ext cx="534377" cy="259045"/>
    <xdr:sp macro="" textlink="">
      <xdr:nvSpPr>
        <xdr:cNvPr id="151" name="テキスト ボックス 150"/>
        <xdr:cNvSpPr txBox="1"/>
      </xdr:nvSpPr>
      <xdr:spPr>
        <a:xfrm>
          <a:off x="863111" y="96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123850</xdr:rowOff>
    </xdr:from>
    <xdr:to>
      <xdr:col>6</xdr:col>
      <xdr:colOff>511175</xdr:colOff>
      <xdr:row>78</xdr:row>
      <xdr:rowOff>136767</xdr:rowOff>
    </xdr:to>
    <xdr:cxnSp macro="">
      <xdr:nvCxnSpPr>
        <xdr:cNvPr id="180" name="直線コネクタ 179"/>
        <xdr:cNvCxnSpPr/>
      </xdr:nvCxnSpPr>
      <xdr:spPr>
        <a:xfrm>
          <a:off x="3797300" y="13496950"/>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123850</xdr:rowOff>
    </xdr:from>
    <xdr:to>
      <xdr:col>5</xdr:col>
      <xdr:colOff>358775</xdr:colOff>
      <xdr:row>78</xdr:row>
      <xdr:rowOff>131318</xdr:rowOff>
    </xdr:to>
    <xdr:cxnSp macro="">
      <xdr:nvCxnSpPr>
        <xdr:cNvPr id="183" name="直線コネクタ 182"/>
        <xdr:cNvCxnSpPr/>
      </xdr:nvCxnSpPr>
      <xdr:spPr>
        <a:xfrm flipV="1">
          <a:off x="2908300" y="13496950"/>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130175</xdr:rowOff>
    </xdr:from>
    <xdr:to>
      <xdr:col>4</xdr:col>
      <xdr:colOff>155575</xdr:colOff>
      <xdr:row>78</xdr:row>
      <xdr:rowOff>131318</xdr:rowOff>
    </xdr:to>
    <xdr:cxnSp macro="">
      <xdr:nvCxnSpPr>
        <xdr:cNvPr id="186" name="直線コネクタ 185"/>
        <xdr:cNvCxnSpPr/>
      </xdr:nvCxnSpPr>
      <xdr:spPr>
        <a:xfrm>
          <a:off x="2019300" y="135032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118745</xdr:rowOff>
    </xdr:from>
    <xdr:to>
      <xdr:col>2</xdr:col>
      <xdr:colOff>638175</xdr:colOff>
      <xdr:row>78</xdr:row>
      <xdr:rowOff>130175</xdr:rowOff>
    </xdr:to>
    <xdr:cxnSp macro="">
      <xdr:nvCxnSpPr>
        <xdr:cNvPr id="189" name="直線コネクタ 188"/>
        <xdr:cNvCxnSpPr/>
      </xdr:nvCxnSpPr>
      <xdr:spPr>
        <a:xfrm>
          <a:off x="1130300" y="13491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85967</xdr:rowOff>
    </xdr:from>
    <xdr:to>
      <xdr:col>6</xdr:col>
      <xdr:colOff>561975</xdr:colOff>
      <xdr:row>79</xdr:row>
      <xdr:rowOff>16117</xdr:rowOff>
    </xdr:to>
    <xdr:sp macro="" textlink="">
      <xdr:nvSpPr>
        <xdr:cNvPr id="199" name="円/楕円 198"/>
        <xdr:cNvSpPr/>
      </xdr:nvSpPr>
      <xdr:spPr>
        <a:xfrm>
          <a:off x="4584700" y="134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894</xdr:rowOff>
    </xdr:from>
    <xdr:ext cx="469744" cy="259045"/>
    <xdr:sp macro="" textlink="">
      <xdr:nvSpPr>
        <xdr:cNvPr id="200" name="維持補修費該当値テキスト"/>
        <xdr:cNvSpPr txBox="1"/>
      </xdr:nvSpPr>
      <xdr:spPr>
        <a:xfrm>
          <a:off x="4686300" y="1337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73050</xdr:rowOff>
    </xdr:from>
    <xdr:to>
      <xdr:col>5</xdr:col>
      <xdr:colOff>409575</xdr:colOff>
      <xdr:row>79</xdr:row>
      <xdr:rowOff>3200</xdr:rowOff>
    </xdr:to>
    <xdr:sp macro="" textlink="">
      <xdr:nvSpPr>
        <xdr:cNvPr id="201" name="円/楕円 200"/>
        <xdr:cNvSpPr/>
      </xdr:nvSpPr>
      <xdr:spPr>
        <a:xfrm>
          <a:off x="3746500" y="134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165777</xdr:rowOff>
    </xdr:from>
    <xdr:ext cx="469744" cy="259045"/>
    <xdr:sp macro="" textlink="">
      <xdr:nvSpPr>
        <xdr:cNvPr id="202" name="テキスト ボックス 201"/>
        <xdr:cNvSpPr txBox="1"/>
      </xdr:nvSpPr>
      <xdr:spPr>
        <a:xfrm>
          <a:off x="3562427" y="135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80518</xdr:rowOff>
    </xdr:from>
    <xdr:to>
      <xdr:col>4</xdr:col>
      <xdr:colOff>206375</xdr:colOff>
      <xdr:row>79</xdr:row>
      <xdr:rowOff>10668</xdr:rowOff>
    </xdr:to>
    <xdr:sp macro="" textlink="">
      <xdr:nvSpPr>
        <xdr:cNvPr id="203" name="円/楕円 202"/>
        <xdr:cNvSpPr/>
      </xdr:nvSpPr>
      <xdr:spPr>
        <a:xfrm>
          <a:off x="2857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1795</xdr:rowOff>
    </xdr:from>
    <xdr:ext cx="469744" cy="259045"/>
    <xdr:sp macro="" textlink="">
      <xdr:nvSpPr>
        <xdr:cNvPr id="204" name="テキスト ボックス 203"/>
        <xdr:cNvSpPr txBox="1"/>
      </xdr:nvSpPr>
      <xdr:spPr>
        <a:xfrm>
          <a:off x="2673427"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79375</xdr:rowOff>
    </xdr:from>
    <xdr:to>
      <xdr:col>3</xdr:col>
      <xdr:colOff>3175</xdr:colOff>
      <xdr:row>79</xdr:row>
      <xdr:rowOff>9525</xdr:rowOff>
    </xdr:to>
    <xdr:sp macro="" textlink="">
      <xdr:nvSpPr>
        <xdr:cNvPr id="205" name="円/楕円 204"/>
        <xdr:cNvSpPr/>
      </xdr:nvSpPr>
      <xdr:spPr>
        <a:xfrm>
          <a:off x="196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652</xdr:rowOff>
    </xdr:from>
    <xdr:ext cx="469744" cy="259045"/>
    <xdr:sp macro="" textlink="">
      <xdr:nvSpPr>
        <xdr:cNvPr id="206" name="テキスト ボックス 205"/>
        <xdr:cNvSpPr txBox="1"/>
      </xdr:nvSpPr>
      <xdr:spPr>
        <a:xfrm>
          <a:off x="1784427"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67945</xdr:rowOff>
    </xdr:from>
    <xdr:to>
      <xdr:col>1</xdr:col>
      <xdr:colOff>485775</xdr:colOff>
      <xdr:row>78</xdr:row>
      <xdr:rowOff>169545</xdr:rowOff>
    </xdr:to>
    <xdr:sp macro="" textlink="">
      <xdr:nvSpPr>
        <xdr:cNvPr id="207" name="円/楕円 206"/>
        <xdr:cNvSpPr/>
      </xdr:nvSpPr>
      <xdr:spPr>
        <a:xfrm>
          <a:off x="1079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160672</xdr:rowOff>
    </xdr:from>
    <xdr:ext cx="469744" cy="259045"/>
    <xdr:sp macro="" textlink="">
      <xdr:nvSpPr>
        <xdr:cNvPr id="208" name="テキスト ボックス 207"/>
        <xdr:cNvSpPr txBox="1"/>
      </xdr:nvSpPr>
      <xdr:spPr>
        <a:xfrm>
          <a:off x="895427" y="1353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70041</xdr:rowOff>
    </xdr:from>
    <xdr:to>
      <xdr:col>6</xdr:col>
      <xdr:colOff>511175</xdr:colOff>
      <xdr:row>97</xdr:row>
      <xdr:rowOff>70422</xdr:rowOff>
    </xdr:to>
    <xdr:cxnSp macro="">
      <xdr:nvCxnSpPr>
        <xdr:cNvPr id="238" name="直線コネクタ 237"/>
        <xdr:cNvCxnSpPr/>
      </xdr:nvCxnSpPr>
      <xdr:spPr>
        <a:xfrm flipV="1">
          <a:off x="3797300" y="1670069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70422</xdr:rowOff>
    </xdr:from>
    <xdr:to>
      <xdr:col>5</xdr:col>
      <xdr:colOff>358775</xdr:colOff>
      <xdr:row>98</xdr:row>
      <xdr:rowOff>5778</xdr:rowOff>
    </xdr:to>
    <xdr:cxnSp macro="">
      <xdr:nvCxnSpPr>
        <xdr:cNvPr id="241" name="直線コネクタ 240"/>
        <xdr:cNvCxnSpPr/>
      </xdr:nvCxnSpPr>
      <xdr:spPr>
        <a:xfrm flipV="1">
          <a:off x="2908300" y="16701072"/>
          <a:ext cx="889000" cy="1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5778</xdr:rowOff>
    </xdr:from>
    <xdr:to>
      <xdr:col>4</xdr:col>
      <xdr:colOff>155575</xdr:colOff>
      <xdr:row>98</xdr:row>
      <xdr:rowOff>28460</xdr:rowOff>
    </xdr:to>
    <xdr:cxnSp macro="">
      <xdr:nvCxnSpPr>
        <xdr:cNvPr id="244" name="直線コネクタ 243"/>
        <xdr:cNvCxnSpPr/>
      </xdr:nvCxnSpPr>
      <xdr:spPr>
        <a:xfrm flipV="1">
          <a:off x="2019300" y="16807878"/>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28460</xdr:rowOff>
    </xdr:from>
    <xdr:to>
      <xdr:col>2</xdr:col>
      <xdr:colOff>638175</xdr:colOff>
      <xdr:row>98</xdr:row>
      <xdr:rowOff>30772</xdr:rowOff>
    </xdr:to>
    <xdr:cxnSp macro="">
      <xdr:nvCxnSpPr>
        <xdr:cNvPr id="247" name="直線コネクタ 246"/>
        <xdr:cNvCxnSpPr/>
      </xdr:nvCxnSpPr>
      <xdr:spPr>
        <a:xfrm flipV="1">
          <a:off x="1130300" y="16830560"/>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19241</xdr:rowOff>
    </xdr:from>
    <xdr:to>
      <xdr:col>6</xdr:col>
      <xdr:colOff>561975</xdr:colOff>
      <xdr:row>97</xdr:row>
      <xdr:rowOff>120841</xdr:rowOff>
    </xdr:to>
    <xdr:sp macro="" textlink="">
      <xdr:nvSpPr>
        <xdr:cNvPr id="257" name="円/楕円 256"/>
        <xdr:cNvSpPr/>
      </xdr:nvSpPr>
      <xdr:spPr>
        <a:xfrm>
          <a:off x="45847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169118</xdr:rowOff>
    </xdr:from>
    <xdr:ext cx="534377" cy="259045"/>
    <xdr:sp macro="" textlink="">
      <xdr:nvSpPr>
        <xdr:cNvPr id="258" name="扶助費該当値テキスト"/>
        <xdr:cNvSpPr txBox="1"/>
      </xdr:nvSpPr>
      <xdr:spPr>
        <a:xfrm>
          <a:off x="4686300" y="166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19622</xdr:rowOff>
    </xdr:from>
    <xdr:to>
      <xdr:col>5</xdr:col>
      <xdr:colOff>409575</xdr:colOff>
      <xdr:row>97</xdr:row>
      <xdr:rowOff>121222</xdr:rowOff>
    </xdr:to>
    <xdr:sp macro="" textlink="">
      <xdr:nvSpPr>
        <xdr:cNvPr id="259" name="円/楕円 258"/>
        <xdr:cNvSpPr/>
      </xdr:nvSpPr>
      <xdr:spPr>
        <a:xfrm>
          <a:off x="3746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112349</xdr:rowOff>
    </xdr:from>
    <xdr:ext cx="534377" cy="259045"/>
    <xdr:sp macro="" textlink="">
      <xdr:nvSpPr>
        <xdr:cNvPr id="260" name="テキスト ボックス 259"/>
        <xdr:cNvSpPr txBox="1"/>
      </xdr:nvSpPr>
      <xdr:spPr>
        <a:xfrm>
          <a:off x="3530111" y="167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126428</xdr:rowOff>
    </xdr:from>
    <xdr:to>
      <xdr:col>4</xdr:col>
      <xdr:colOff>206375</xdr:colOff>
      <xdr:row>98</xdr:row>
      <xdr:rowOff>56578</xdr:rowOff>
    </xdr:to>
    <xdr:sp macro="" textlink="">
      <xdr:nvSpPr>
        <xdr:cNvPr id="261" name="円/楕円 260"/>
        <xdr:cNvSpPr/>
      </xdr:nvSpPr>
      <xdr:spPr>
        <a:xfrm>
          <a:off x="28575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47705</xdr:rowOff>
    </xdr:from>
    <xdr:ext cx="534377" cy="259045"/>
    <xdr:sp macro="" textlink="">
      <xdr:nvSpPr>
        <xdr:cNvPr id="262" name="テキスト ボックス 261"/>
        <xdr:cNvSpPr txBox="1"/>
      </xdr:nvSpPr>
      <xdr:spPr>
        <a:xfrm>
          <a:off x="2641111" y="168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149110</xdr:rowOff>
    </xdr:from>
    <xdr:to>
      <xdr:col>3</xdr:col>
      <xdr:colOff>3175</xdr:colOff>
      <xdr:row>98</xdr:row>
      <xdr:rowOff>79260</xdr:rowOff>
    </xdr:to>
    <xdr:sp macro="" textlink="">
      <xdr:nvSpPr>
        <xdr:cNvPr id="263" name="円/楕円 262"/>
        <xdr:cNvSpPr/>
      </xdr:nvSpPr>
      <xdr:spPr>
        <a:xfrm>
          <a:off x="1968500" y="16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70387</xdr:rowOff>
    </xdr:from>
    <xdr:ext cx="534377" cy="259045"/>
    <xdr:sp macro="" textlink="">
      <xdr:nvSpPr>
        <xdr:cNvPr id="264" name="テキスト ボックス 263"/>
        <xdr:cNvSpPr txBox="1"/>
      </xdr:nvSpPr>
      <xdr:spPr>
        <a:xfrm>
          <a:off x="1752111" y="168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151422</xdr:rowOff>
    </xdr:from>
    <xdr:to>
      <xdr:col>1</xdr:col>
      <xdr:colOff>485775</xdr:colOff>
      <xdr:row>98</xdr:row>
      <xdr:rowOff>81572</xdr:rowOff>
    </xdr:to>
    <xdr:sp macro="" textlink="">
      <xdr:nvSpPr>
        <xdr:cNvPr id="265" name="円/楕円 264"/>
        <xdr:cNvSpPr/>
      </xdr:nvSpPr>
      <xdr:spPr>
        <a:xfrm>
          <a:off x="1079500" y="167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72699</xdr:rowOff>
    </xdr:from>
    <xdr:ext cx="534377" cy="259045"/>
    <xdr:sp macro="" textlink="">
      <xdr:nvSpPr>
        <xdr:cNvPr id="266" name="テキスト ボックス 265"/>
        <xdr:cNvSpPr txBox="1"/>
      </xdr:nvSpPr>
      <xdr:spPr>
        <a:xfrm>
          <a:off x="863111" y="1687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11941</xdr:rowOff>
    </xdr:from>
    <xdr:to>
      <xdr:col>15</xdr:col>
      <xdr:colOff>180975</xdr:colOff>
      <xdr:row>36</xdr:row>
      <xdr:rowOff>98666</xdr:rowOff>
    </xdr:to>
    <xdr:cxnSp macro="">
      <xdr:nvCxnSpPr>
        <xdr:cNvPr id="299" name="直線コネクタ 298"/>
        <xdr:cNvCxnSpPr/>
      </xdr:nvCxnSpPr>
      <xdr:spPr>
        <a:xfrm flipV="1">
          <a:off x="9639300" y="5841241"/>
          <a:ext cx="838200" cy="42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98666</xdr:rowOff>
    </xdr:from>
    <xdr:to>
      <xdr:col>14</xdr:col>
      <xdr:colOff>28575</xdr:colOff>
      <xdr:row>37</xdr:row>
      <xdr:rowOff>164912</xdr:rowOff>
    </xdr:to>
    <xdr:cxnSp macro="">
      <xdr:nvCxnSpPr>
        <xdr:cNvPr id="302" name="直線コネクタ 301"/>
        <xdr:cNvCxnSpPr/>
      </xdr:nvCxnSpPr>
      <xdr:spPr>
        <a:xfrm flipV="1">
          <a:off x="8750300" y="6270866"/>
          <a:ext cx="889000" cy="2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164912</xdr:rowOff>
    </xdr:from>
    <xdr:to>
      <xdr:col>12</xdr:col>
      <xdr:colOff>511175</xdr:colOff>
      <xdr:row>38</xdr:row>
      <xdr:rowOff>83465</xdr:rowOff>
    </xdr:to>
    <xdr:cxnSp macro="">
      <xdr:nvCxnSpPr>
        <xdr:cNvPr id="305" name="直線コネクタ 304"/>
        <xdr:cNvCxnSpPr/>
      </xdr:nvCxnSpPr>
      <xdr:spPr>
        <a:xfrm flipV="1">
          <a:off x="7861300" y="6508562"/>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83465</xdr:rowOff>
    </xdr:from>
    <xdr:to>
      <xdr:col>11</xdr:col>
      <xdr:colOff>307975</xdr:colOff>
      <xdr:row>38</xdr:row>
      <xdr:rowOff>133900</xdr:rowOff>
    </xdr:to>
    <xdr:cxnSp macro="">
      <xdr:nvCxnSpPr>
        <xdr:cNvPr id="308" name="直線コネクタ 307"/>
        <xdr:cNvCxnSpPr/>
      </xdr:nvCxnSpPr>
      <xdr:spPr>
        <a:xfrm flipV="1">
          <a:off x="6972300" y="6598565"/>
          <a:ext cx="889000" cy="5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132591</xdr:rowOff>
    </xdr:from>
    <xdr:to>
      <xdr:col>15</xdr:col>
      <xdr:colOff>231775</xdr:colOff>
      <xdr:row>34</xdr:row>
      <xdr:rowOff>62741</xdr:rowOff>
    </xdr:to>
    <xdr:sp macro="" textlink="">
      <xdr:nvSpPr>
        <xdr:cNvPr id="318" name="円/楕円 317"/>
        <xdr:cNvSpPr/>
      </xdr:nvSpPr>
      <xdr:spPr>
        <a:xfrm>
          <a:off x="10426700" y="57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155468</xdr:rowOff>
    </xdr:from>
    <xdr:ext cx="599010" cy="259045"/>
    <xdr:sp macro="" textlink="">
      <xdr:nvSpPr>
        <xdr:cNvPr id="319" name="補助費等該当値テキスト"/>
        <xdr:cNvSpPr txBox="1"/>
      </xdr:nvSpPr>
      <xdr:spPr>
        <a:xfrm>
          <a:off x="10528300" y="564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47866</xdr:rowOff>
    </xdr:from>
    <xdr:to>
      <xdr:col>14</xdr:col>
      <xdr:colOff>79375</xdr:colOff>
      <xdr:row>36</xdr:row>
      <xdr:rowOff>149466</xdr:rowOff>
    </xdr:to>
    <xdr:sp macro="" textlink="">
      <xdr:nvSpPr>
        <xdr:cNvPr id="320" name="円/楕円 319"/>
        <xdr:cNvSpPr/>
      </xdr:nvSpPr>
      <xdr:spPr>
        <a:xfrm>
          <a:off x="9588500" y="62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140593</xdr:rowOff>
    </xdr:from>
    <xdr:ext cx="534377" cy="259045"/>
    <xdr:sp macro="" textlink="">
      <xdr:nvSpPr>
        <xdr:cNvPr id="321" name="テキスト ボックス 320"/>
        <xdr:cNvSpPr txBox="1"/>
      </xdr:nvSpPr>
      <xdr:spPr>
        <a:xfrm>
          <a:off x="9372111" y="63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114113</xdr:rowOff>
    </xdr:from>
    <xdr:to>
      <xdr:col>12</xdr:col>
      <xdr:colOff>561975</xdr:colOff>
      <xdr:row>38</xdr:row>
      <xdr:rowOff>44262</xdr:rowOff>
    </xdr:to>
    <xdr:sp macro="" textlink="">
      <xdr:nvSpPr>
        <xdr:cNvPr id="322" name="円/楕円 321"/>
        <xdr:cNvSpPr/>
      </xdr:nvSpPr>
      <xdr:spPr>
        <a:xfrm>
          <a:off x="8699500" y="645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35389</xdr:rowOff>
    </xdr:from>
    <xdr:ext cx="534377" cy="259045"/>
    <xdr:sp macro="" textlink="">
      <xdr:nvSpPr>
        <xdr:cNvPr id="323" name="テキスト ボックス 322"/>
        <xdr:cNvSpPr txBox="1"/>
      </xdr:nvSpPr>
      <xdr:spPr>
        <a:xfrm>
          <a:off x="8483111" y="655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32665</xdr:rowOff>
    </xdr:from>
    <xdr:to>
      <xdr:col>11</xdr:col>
      <xdr:colOff>358775</xdr:colOff>
      <xdr:row>38</xdr:row>
      <xdr:rowOff>134265</xdr:rowOff>
    </xdr:to>
    <xdr:sp macro="" textlink="">
      <xdr:nvSpPr>
        <xdr:cNvPr id="324" name="円/楕円 323"/>
        <xdr:cNvSpPr/>
      </xdr:nvSpPr>
      <xdr:spPr>
        <a:xfrm>
          <a:off x="7810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125392</xdr:rowOff>
    </xdr:from>
    <xdr:ext cx="534377" cy="259045"/>
    <xdr:sp macro="" textlink="">
      <xdr:nvSpPr>
        <xdr:cNvPr id="325" name="テキスト ボックス 324"/>
        <xdr:cNvSpPr txBox="1"/>
      </xdr:nvSpPr>
      <xdr:spPr>
        <a:xfrm>
          <a:off x="7594111" y="66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83100</xdr:rowOff>
    </xdr:from>
    <xdr:to>
      <xdr:col>10</xdr:col>
      <xdr:colOff>155575</xdr:colOff>
      <xdr:row>39</xdr:row>
      <xdr:rowOff>13250</xdr:rowOff>
    </xdr:to>
    <xdr:sp macro="" textlink="">
      <xdr:nvSpPr>
        <xdr:cNvPr id="326" name="円/楕円 325"/>
        <xdr:cNvSpPr/>
      </xdr:nvSpPr>
      <xdr:spPr>
        <a:xfrm>
          <a:off x="6921500" y="65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4377</xdr:rowOff>
    </xdr:from>
    <xdr:ext cx="534377" cy="259045"/>
    <xdr:sp macro="" textlink="">
      <xdr:nvSpPr>
        <xdr:cNvPr id="327" name="テキスト ボックス 326"/>
        <xdr:cNvSpPr txBox="1"/>
      </xdr:nvSpPr>
      <xdr:spPr>
        <a:xfrm>
          <a:off x="6705111" y="669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52989</xdr:rowOff>
    </xdr:from>
    <xdr:to>
      <xdr:col>15</xdr:col>
      <xdr:colOff>180975</xdr:colOff>
      <xdr:row>58</xdr:row>
      <xdr:rowOff>80550</xdr:rowOff>
    </xdr:to>
    <xdr:cxnSp macro="">
      <xdr:nvCxnSpPr>
        <xdr:cNvPr id="354" name="直線コネクタ 353"/>
        <xdr:cNvCxnSpPr/>
      </xdr:nvCxnSpPr>
      <xdr:spPr>
        <a:xfrm flipV="1">
          <a:off x="9639300" y="9997089"/>
          <a:ext cx="8382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70029</xdr:rowOff>
    </xdr:from>
    <xdr:to>
      <xdr:col>14</xdr:col>
      <xdr:colOff>28575</xdr:colOff>
      <xdr:row>58</xdr:row>
      <xdr:rowOff>80550</xdr:rowOff>
    </xdr:to>
    <xdr:cxnSp macro="">
      <xdr:nvCxnSpPr>
        <xdr:cNvPr id="357" name="直線コネクタ 356"/>
        <xdr:cNvCxnSpPr/>
      </xdr:nvCxnSpPr>
      <xdr:spPr>
        <a:xfrm>
          <a:off x="8750300" y="10014129"/>
          <a:ext cx="889000" cy="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70029</xdr:rowOff>
    </xdr:from>
    <xdr:to>
      <xdr:col>12</xdr:col>
      <xdr:colOff>511175</xdr:colOff>
      <xdr:row>58</xdr:row>
      <xdr:rowOff>83391</xdr:rowOff>
    </xdr:to>
    <xdr:cxnSp macro="">
      <xdr:nvCxnSpPr>
        <xdr:cNvPr id="360" name="直線コネクタ 359"/>
        <xdr:cNvCxnSpPr/>
      </xdr:nvCxnSpPr>
      <xdr:spPr>
        <a:xfrm flipV="1">
          <a:off x="7861300" y="1001412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83391</xdr:rowOff>
    </xdr:from>
    <xdr:to>
      <xdr:col>11</xdr:col>
      <xdr:colOff>307975</xdr:colOff>
      <xdr:row>58</xdr:row>
      <xdr:rowOff>94439</xdr:rowOff>
    </xdr:to>
    <xdr:cxnSp macro="">
      <xdr:nvCxnSpPr>
        <xdr:cNvPr id="363" name="直線コネクタ 362"/>
        <xdr:cNvCxnSpPr/>
      </xdr:nvCxnSpPr>
      <xdr:spPr>
        <a:xfrm flipV="1">
          <a:off x="6972300" y="10027491"/>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2189</xdr:rowOff>
    </xdr:from>
    <xdr:to>
      <xdr:col>15</xdr:col>
      <xdr:colOff>231775</xdr:colOff>
      <xdr:row>58</xdr:row>
      <xdr:rowOff>103789</xdr:rowOff>
    </xdr:to>
    <xdr:sp macro="" textlink="">
      <xdr:nvSpPr>
        <xdr:cNvPr id="373" name="円/楕円 372"/>
        <xdr:cNvSpPr/>
      </xdr:nvSpPr>
      <xdr:spPr>
        <a:xfrm>
          <a:off x="10426700" y="99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133016</xdr:rowOff>
    </xdr:from>
    <xdr:ext cx="534377" cy="259045"/>
    <xdr:sp macro="" textlink="">
      <xdr:nvSpPr>
        <xdr:cNvPr id="374" name="普通建設事業費該当値テキスト"/>
        <xdr:cNvSpPr txBox="1"/>
      </xdr:nvSpPr>
      <xdr:spPr>
        <a:xfrm>
          <a:off x="10528300" y="973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29750</xdr:rowOff>
    </xdr:from>
    <xdr:to>
      <xdr:col>14</xdr:col>
      <xdr:colOff>79375</xdr:colOff>
      <xdr:row>58</xdr:row>
      <xdr:rowOff>131350</xdr:rowOff>
    </xdr:to>
    <xdr:sp macro="" textlink="">
      <xdr:nvSpPr>
        <xdr:cNvPr id="375" name="円/楕円 374"/>
        <xdr:cNvSpPr/>
      </xdr:nvSpPr>
      <xdr:spPr>
        <a:xfrm>
          <a:off x="9588500" y="99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122477</xdr:rowOff>
    </xdr:from>
    <xdr:ext cx="534377" cy="259045"/>
    <xdr:sp macro="" textlink="">
      <xdr:nvSpPr>
        <xdr:cNvPr id="376" name="テキスト ボックス 375"/>
        <xdr:cNvSpPr txBox="1"/>
      </xdr:nvSpPr>
      <xdr:spPr>
        <a:xfrm>
          <a:off x="9372111" y="10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19229</xdr:rowOff>
    </xdr:from>
    <xdr:to>
      <xdr:col>12</xdr:col>
      <xdr:colOff>561975</xdr:colOff>
      <xdr:row>58</xdr:row>
      <xdr:rowOff>120829</xdr:rowOff>
    </xdr:to>
    <xdr:sp macro="" textlink="">
      <xdr:nvSpPr>
        <xdr:cNvPr id="377" name="円/楕円 376"/>
        <xdr:cNvSpPr/>
      </xdr:nvSpPr>
      <xdr:spPr>
        <a:xfrm>
          <a:off x="8699500" y="99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111956</xdr:rowOff>
    </xdr:from>
    <xdr:ext cx="534377" cy="259045"/>
    <xdr:sp macro="" textlink="">
      <xdr:nvSpPr>
        <xdr:cNvPr id="378" name="テキスト ボックス 377"/>
        <xdr:cNvSpPr txBox="1"/>
      </xdr:nvSpPr>
      <xdr:spPr>
        <a:xfrm>
          <a:off x="8483111" y="100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32591</xdr:rowOff>
    </xdr:from>
    <xdr:to>
      <xdr:col>11</xdr:col>
      <xdr:colOff>358775</xdr:colOff>
      <xdr:row>58</xdr:row>
      <xdr:rowOff>134191</xdr:rowOff>
    </xdr:to>
    <xdr:sp macro="" textlink="">
      <xdr:nvSpPr>
        <xdr:cNvPr id="379" name="円/楕円 378"/>
        <xdr:cNvSpPr/>
      </xdr:nvSpPr>
      <xdr:spPr>
        <a:xfrm>
          <a:off x="7810500" y="99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125318</xdr:rowOff>
    </xdr:from>
    <xdr:ext cx="534377" cy="259045"/>
    <xdr:sp macro="" textlink="">
      <xdr:nvSpPr>
        <xdr:cNvPr id="380" name="テキスト ボックス 379"/>
        <xdr:cNvSpPr txBox="1"/>
      </xdr:nvSpPr>
      <xdr:spPr>
        <a:xfrm>
          <a:off x="7594111" y="100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43639</xdr:rowOff>
    </xdr:from>
    <xdr:to>
      <xdr:col>10</xdr:col>
      <xdr:colOff>155575</xdr:colOff>
      <xdr:row>58</xdr:row>
      <xdr:rowOff>145239</xdr:rowOff>
    </xdr:to>
    <xdr:sp macro="" textlink="">
      <xdr:nvSpPr>
        <xdr:cNvPr id="381" name="円/楕円 380"/>
        <xdr:cNvSpPr/>
      </xdr:nvSpPr>
      <xdr:spPr>
        <a:xfrm>
          <a:off x="6921500" y="99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136366</xdr:rowOff>
    </xdr:from>
    <xdr:ext cx="534377" cy="259045"/>
    <xdr:sp macro="" textlink="">
      <xdr:nvSpPr>
        <xdr:cNvPr id="382" name="テキスト ボックス 381"/>
        <xdr:cNvSpPr txBox="1"/>
      </xdr:nvSpPr>
      <xdr:spPr>
        <a:xfrm>
          <a:off x="6705111" y="100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114050</xdr:rowOff>
    </xdr:from>
    <xdr:to>
      <xdr:col>15</xdr:col>
      <xdr:colOff>180975</xdr:colOff>
      <xdr:row>78</xdr:row>
      <xdr:rowOff>161007</xdr:rowOff>
    </xdr:to>
    <xdr:cxnSp macro="">
      <xdr:nvCxnSpPr>
        <xdr:cNvPr id="411" name="直線コネクタ 410"/>
        <xdr:cNvCxnSpPr/>
      </xdr:nvCxnSpPr>
      <xdr:spPr>
        <a:xfrm flipV="1">
          <a:off x="9639300" y="13487150"/>
          <a:ext cx="838200" cy="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63250</xdr:rowOff>
    </xdr:from>
    <xdr:to>
      <xdr:col>15</xdr:col>
      <xdr:colOff>231775</xdr:colOff>
      <xdr:row>78</xdr:row>
      <xdr:rowOff>164850</xdr:rowOff>
    </xdr:to>
    <xdr:sp macro="" textlink="">
      <xdr:nvSpPr>
        <xdr:cNvPr id="421" name="円/楕円 420"/>
        <xdr:cNvSpPr/>
      </xdr:nvSpPr>
      <xdr:spPr>
        <a:xfrm>
          <a:off x="104267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22627</xdr:rowOff>
    </xdr:from>
    <xdr:ext cx="534377" cy="259045"/>
    <xdr:sp macro="" textlink="">
      <xdr:nvSpPr>
        <xdr:cNvPr id="422" name="普通建設事業費 （ うち新規整備　）該当値テキスト"/>
        <xdr:cNvSpPr txBox="1"/>
      </xdr:nvSpPr>
      <xdr:spPr>
        <a:xfrm>
          <a:off x="10528300" y="132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110207</xdr:rowOff>
    </xdr:from>
    <xdr:to>
      <xdr:col>14</xdr:col>
      <xdr:colOff>79375</xdr:colOff>
      <xdr:row>79</xdr:row>
      <xdr:rowOff>40357</xdr:rowOff>
    </xdr:to>
    <xdr:sp macro="" textlink="">
      <xdr:nvSpPr>
        <xdr:cNvPr id="423" name="円/楕円 422"/>
        <xdr:cNvSpPr/>
      </xdr:nvSpPr>
      <xdr:spPr>
        <a:xfrm>
          <a:off x="9588500" y="13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31484</xdr:rowOff>
    </xdr:from>
    <xdr:ext cx="534377" cy="259045"/>
    <xdr:sp macro="" textlink="">
      <xdr:nvSpPr>
        <xdr:cNvPr id="424" name="テキスト ボックス 423"/>
        <xdr:cNvSpPr txBox="1"/>
      </xdr:nvSpPr>
      <xdr:spPr>
        <a:xfrm>
          <a:off x="9372111" y="13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78459</xdr:rowOff>
    </xdr:from>
    <xdr:to>
      <xdr:col>15</xdr:col>
      <xdr:colOff>180975</xdr:colOff>
      <xdr:row>98</xdr:row>
      <xdr:rowOff>148906</xdr:rowOff>
    </xdr:to>
    <xdr:cxnSp macro="">
      <xdr:nvCxnSpPr>
        <xdr:cNvPr id="453" name="直線コネクタ 452"/>
        <xdr:cNvCxnSpPr/>
      </xdr:nvCxnSpPr>
      <xdr:spPr>
        <a:xfrm>
          <a:off x="9639300" y="16880559"/>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98106</xdr:rowOff>
    </xdr:from>
    <xdr:to>
      <xdr:col>15</xdr:col>
      <xdr:colOff>231775</xdr:colOff>
      <xdr:row>99</xdr:row>
      <xdr:rowOff>28256</xdr:rowOff>
    </xdr:to>
    <xdr:sp macro="" textlink="">
      <xdr:nvSpPr>
        <xdr:cNvPr id="463" name="円/楕円 462"/>
        <xdr:cNvSpPr/>
      </xdr:nvSpPr>
      <xdr:spPr>
        <a:xfrm>
          <a:off x="10426700" y="169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13033</xdr:rowOff>
    </xdr:from>
    <xdr:ext cx="469744" cy="259045"/>
    <xdr:sp macro="" textlink="">
      <xdr:nvSpPr>
        <xdr:cNvPr id="464" name="普通建設事業費 （ うち更新整備　）該当値テキスト"/>
        <xdr:cNvSpPr txBox="1"/>
      </xdr:nvSpPr>
      <xdr:spPr>
        <a:xfrm>
          <a:off x="10528300" y="168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27659</xdr:rowOff>
    </xdr:from>
    <xdr:to>
      <xdr:col>14</xdr:col>
      <xdr:colOff>79375</xdr:colOff>
      <xdr:row>98</xdr:row>
      <xdr:rowOff>129259</xdr:rowOff>
    </xdr:to>
    <xdr:sp macro="" textlink="">
      <xdr:nvSpPr>
        <xdr:cNvPr id="465" name="円/楕円 464"/>
        <xdr:cNvSpPr/>
      </xdr:nvSpPr>
      <xdr:spPr>
        <a:xfrm>
          <a:off x="9588500" y="168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120386</xdr:rowOff>
    </xdr:from>
    <xdr:ext cx="534377" cy="259045"/>
    <xdr:sp macro="" textlink="">
      <xdr:nvSpPr>
        <xdr:cNvPr id="466" name="テキスト ボックス 465"/>
        <xdr:cNvSpPr txBox="1"/>
      </xdr:nvSpPr>
      <xdr:spPr>
        <a:xfrm>
          <a:off x="9372111" y="1692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93897</xdr:rowOff>
    </xdr:from>
    <xdr:to>
      <xdr:col>23</xdr:col>
      <xdr:colOff>517525</xdr:colOff>
      <xdr:row>38</xdr:row>
      <xdr:rowOff>128087</xdr:rowOff>
    </xdr:to>
    <xdr:cxnSp macro="">
      <xdr:nvCxnSpPr>
        <xdr:cNvPr id="493" name="直線コネクタ 492"/>
        <xdr:cNvCxnSpPr/>
      </xdr:nvCxnSpPr>
      <xdr:spPr>
        <a:xfrm>
          <a:off x="15481300" y="6608997"/>
          <a:ext cx="8382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93897</xdr:rowOff>
    </xdr:from>
    <xdr:to>
      <xdr:col>22</xdr:col>
      <xdr:colOff>365125</xdr:colOff>
      <xdr:row>38</xdr:row>
      <xdr:rowOff>111308</xdr:rowOff>
    </xdr:to>
    <xdr:cxnSp macro="">
      <xdr:nvCxnSpPr>
        <xdr:cNvPr id="496" name="直線コネクタ 495"/>
        <xdr:cNvCxnSpPr/>
      </xdr:nvCxnSpPr>
      <xdr:spPr>
        <a:xfrm flipV="1">
          <a:off x="14592300" y="6608997"/>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111308</xdr:rowOff>
    </xdr:from>
    <xdr:to>
      <xdr:col>21</xdr:col>
      <xdr:colOff>161925</xdr:colOff>
      <xdr:row>38</xdr:row>
      <xdr:rowOff>123341</xdr:rowOff>
    </xdr:to>
    <xdr:cxnSp macro="">
      <xdr:nvCxnSpPr>
        <xdr:cNvPr id="499" name="直線コネクタ 498"/>
        <xdr:cNvCxnSpPr/>
      </xdr:nvCxnSpPr>
      <xdr:spPr>
        <a:xfrm flipV="1">
          <a:off x="13703300" y="662640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123341</xdr:rowOff>
    </xdr:from>
    <xdr:to>
      <xdr:col>19</xdr:col>
      <xdr:colOff>644525</xdr:colOff>
      <xdr:row>38</xdr:row>
      <xdr:rowOff>129066</xdr:rowOff>
    </xdr:to>
    <xdr:cxnSp macro="">
      <xdr:nvCxnSpPr>
        <xdr:cNvPr id="502" name="直線コネクタ 501"/>
        <xdr:cNvCxnSpPr/>
      </xdr:nvCxnSpPr>
      <xdr:spPr>
        <a:xfrm flipV="1">
          <a:off x="12814300" y="6638441"/>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77287</xdr:rowOff>
    </xdr:from>
    <xdr:to>
      <xdr:col>23</xdr:col>
      <xdr:colOff>568325</xdr:colOff>
      <xdr:row>39</xdr:row>
      <xdr:rowOff>7437</xdr:rowOff>
    </xdr:to>
    <xdr:sp macro="" textlink="">
      <xdr:nvSpPr>
        <xdr:cNvPr id="512" name="円/楕円 511"/>
        <xdr:cNvSpPr/>
      </xdr:nvSpPr>
      <xdr:spPr>
        <a:xfrm>
          <a:off x="162687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43097</xdr:rowOff>
    </xdr:from>
    <xdr:to>
      <xdr:col>22</xdr:col>
      <xdr:colOff>415925</xdr:colOff>
      <xdr:row>38</xdr:row>
      <xdr:rowOff>144697</xdr:rowOff>
    </xdr:to>
    <xdr:sp macro="" textlink="">
      <xdr:nvSpPr>
        <xdr:cNvPr id="514" name="円/楕円 513"/>
        <xdr:cNvSpPr/>
      </xdr:nvSpPr>
      <xdr:spPr>
        <a:xfrm>
          <a:off x="15430500" y="65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161225</xdr:rowOff>
    </xdr:from>
    <xdr:ext cx="534377" cy="259045"/>
    <xdr:sp macro="" textlink="">
      <xdr:nvSpPr>
        <xdr:cNvPr id="515" name="テキスト ボックス 514"/>
        <xdr:cNvSpPr txBox="1"/>
      </xdr:nvSpPr>
      <xdr:spPr>
        <a:xfrm>
          <a:off x="15214111" y="63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60508</xdr:rowOff>
    </xdr:from>
    <xdr:to>
      <xdr:col>21</xdr:col>
      <xdr:colOff>212725</xdr:colOff>
      <xdr:row>38</xdr:row>
      <xdr:rowOff>162108</xdr:rowOff>
    </xdr:to>
    <xdr:sp macro="" textlink="">
      <xdr:nvSpPr>
        <xdr:cNvPr id="516" name="円/楕円 515"/>
        <xdr:cNvSpPr/>
      </xdr:nvSpPr>
      <xdr:spPr>
        <a:xfrm>
          <a:off x="14541500" y="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153235</xdr:rowOff>
    </xdr:from>
    <xdr:ext cx="469744" cy="259045"/>
    <xdr:sp macro="" textlink="">
      <xdr:nvSpPr>
        <xdr:cNvPr id="517" name="テキスト ボックス 516"/>
        <xdr:cNvSpPr txBox="1"/>
      </xdr:nvSpPr>
      <xdr:spPr>
        <a:xfrm>
          <a:off x="14357427" y="666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72541</xdr:rowOff>
    </xdr:from>
    <xdr:to>
      <xdr:col>20</xdr:col>
      <xdr:colOff>9525</xdr:colOff>
      <xdr:row>39</xdr:row>
      <xdr:rowOff>2691</xdr:rowOff>
    </xdr:to>
    <xdr:sp macro="" textlink="">
      <xdr:nvSpPr>
        <xdr:cNvPr id="518" name="円/楕円 517"/>
        <xdr:cNvSpPr/>
      </xdr:nvSpPr>
      <xdr:spPr>
        <a:xfrm>
          <a:off x="13652500" y="65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165268</xdr:rowOff>
    </xdr:from>
    <xdr:ext cx="469744" cy="259045"/>
    <xdr:sp macro="" textlink="">
      <xdr:nvSpPr>
        <xdr:cNvPr id="519" name="テキスト ボックス 518"/>
        <xdr:cNvSpPr txBox="1"/>
      </xdr:nvSpPr>
      <xdr:spPr>
        <a:xfrm>
          <a:off x="13468427" y="668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78266</xdr:rowOff>
    </xdr:from>
    <xdr:to>
      <xdr:col>18</xdr:col>
      <xdr:colOff>492125</xdr:colOff>
      <xdr:row>39</xdr:row>
      <xdr:rowOff>8416</xdr:rowOff>
    </xdr:to>
    <xdr:sp macro="" textlink="">
      <xdr:nvSpPr>
        <xdr:cNvPr id="520" name="円/楕円 519"/>
        <xdr:cNvSpPr/>
      </xdr:nvSpPr>
      <xdr:spPr>
        <a:xfrm>
          <a:off x="12763500" y="6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170993</xdr:rowOff>
    </xdr:from>
    <xdr:ext cx="469744" cy="259045"/>
    <xdr:sp macro="" textlink="">
      <xdr:nvSpPr>
        <xdr:cNvPr id="521" name="テキスト ボックス 520"/>
        <xdr:cNvSpPr txBox="1"/>
      </xdr:nvSpPr>
      <xdr:spPr>
        <a:xfrm>
          <a:off x="12579427" y="66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25888</xdr:rowOff>
    </xdr:from>
    <xdr:to>
      <xdr:col>23</xdr:col>
      <xdr:colOff>517525</xdr:colOff>
      <xdr:row>77</xdr:row>
      <xdr:rowOff>52608</xdr:rowOff>
    </xdr:to>
    <xdr:cxnSp macro="">
      <xdr:nvCxnSpPr>
        <xdr:cNvPr id="605" name="直線コネクタ 604"/>
        <xdr:cNvCxnSpPr/>
      </xdr:nvCxnSpPr>
      <xdr:spPr>
        <a:xfrm>
          <a:off x="15481300" y="13227538"/>
          <a:ext cx="8382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25888</xdr:rowOff>
    </xdr:from>
    <xdr:to>
      <xdr:col>22</xdr:col>
      <xdr:colOff>365125</xdr:colOff>
      <xdr:row>77</xdr:row>
      <xdr:rowOff>32026</xdr:rowOff>
    </xdr:to>
    <xdr:cxnSp macro="">
      <xdr:nvCxnSpPr>
        <xdr:cNvPr id="608" name="直線コネクタ 607"/>
        <xdr:cNvCxnSpPr/>
      </xdr:nvCxnSpPr>
      <xdr:spPr>
        <a:xfrm flipV="1">
          <a:off x="14592300" y="13227538"/>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21011</xdr:rowOff>
    </xdr:from>
    <xdr:to>
      <xdr:col>21</xdr:col>
      <xdr:colOff>161925</xdr:colOff>
      <xdr:row>77</xdr:row>
      <xdr:rowOff>32026</xdr:rowOff>
    </xdr:to>
    <xdr:cxnSp macro="">
      <xdr:nvCxnSpPr>
        <xdr:cNvPr id="611" name="直線コネクタ 610"/>
        <xdr:cNvCxnSpPr/>
      </xdr:nvCxnSpPr>
      <xdr:spPr>
        <a:xfrm>
          <a:off x="13703300" y="13222661"/>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5496</xdr:rowOff>
    </xdr:from>
    <xdr:to>
      <xdr:col>19</xdr:col>
      <xdr:colOff>644525</xdr:colOff>
      <xdr:row>77</xdr:row>
      <xdr:rowOff>21011</xdr:rowOff>
    </xdr:to>
    <xdr:cxnSp macro="">
      <xdr:nvCxnSpPr>
        <xdr:cNvPr id="614" name="直線コネクタ 613"/>
        <xdr:cNvCxnSpPr/>
      </xdr:nvCxnSpPr>
      <xdr:spPr>
        <a:xfrm>
          <a:off x="12814300" y="13207146"/>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1808</xdr:rowOff>
    </xdr:from>
    <xdr:to>
      <xdr:col>23</xdr:col>
      <xdr:colOff>568325</xdr:colOff>
      <xdr:row>77</xdr:row>
      <xdr:rowOff>103408</xdr:rowOff>
    </xdr:to>
    <xdr:sp macro="" textlink="">
      <xdr:nvSpPr>
        <xdr:cNvPr id="624" name="円/楕円 623"/>
        <xdr:cNvSpPr/>
      </xdr:nvSpPr>
      <xdr:spPr>
        <a:xfrm>
          <a:off x="162687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24685</xdr:rowOff>
    </xdr:from>
    <xdr:ext cx="534377" cy="259045"/>
    <xdr:sp macro="" textlink="">
      <xdr:nvSpPr>
        <xdr:cNvPr id="625" name="公債費該当値テキスト"/>
        <xdr:cNvSpPr txBox="1"/>
      </xdr:nvSpPr>
      <xdr:spPr>
        <a:xfrm>
          <a:off x="16370300" y="130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146538</xdr:rowOff>
    </xdr:from>
    <xdr:to>
      <xdr:col>22</xdr:col>
      <xdr:colOff>415925</xdr:colOff>
      <xdr:row>77</xdr:row>
      <xdr:rowOff>76688</xdr:rowOff>
    </xdr:to>
    <xdr:sp macro="" textlink="">
      <xdr:nvSpPr>
        <xdr:cNvPr id="626" name="円/楕円 625"/>
        <xdr:cNvSpPr/>
      </xdr:nvSpPr>
      <xdr:spPr>
        <a:xfrm>
          <a:off x="15430500" y="131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93215</xdr:rowOff>
    </xdr:from>
    <xdr:ext cx="534377" cy="259045"/>
    <xdr:sp macro="" textlink="">
      <xdr:nvSpPr>
        <xdr:cNvPr id="627" name="テキスト ボックス 626"/>
        <xdr:cNvSpPr txBox="1"/>
      </xdr:nvSpPr>
      <xdr:spPr>
        <a:xfrm>
          <a:off x="15214111" y="129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152676</xdr:rowOff>
    </xdr:from>
    <xdr:to>
      <xdr:col>21</xdr:col>
      <xdr:colOff>212725</xdr:colOff>
      <xdr:row>77</xdr:row>
      <xdr:rowOff>82826</xdr:rowOff>
    </xdr:to>
    <xdr:sp macro="" textlink="">
      <xdr:nvSpPr>
        <xdr:cNvPr id="628" name="円/楕円 627"/>
        <xdr:cNvSpPr/>
      </xdr:nvSpPr>
      <xdr:spPr>
        <a:xfrm>
          <a:off x="14541500" y="131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99353</xdr:rowOff>
    </xdr:from>
    <xdr:ext cx="534377" cy="259045"/>
    <xdr:sp macro="" textlink="">
      <xdr:nvSpPr>
        <xdr:cNvPr id="629" name="テキスト ボックス 628"/>
        <xdr:cNvSpPr txBox="1"/>
      </xdr:nvSpPr>
      <xdr:spPr>
        <a:xfrm>
          <a:off x="14325111" y="129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141661</xdr:rowOff>
    </xdr:from>
    <xdr:to>
      <xdr:col>20</xdr:col>
      <xdr:colOff>9525</xdr:colOff>
      <xdr:row>77</xdr:row>
      <xdr:rowOff>71811</xdr:rowOff>
    </xdr:to>
    <xdr:sp macro="" textlink="">
      <xdr:nvSpPr>
        <xdr:cNvPr id="630" name="円/楕円 629"/>
        <xdr:cNvSpPr/>
      </xdr:nvSpPr>
      <xdr:spPr>
        <a:xfrm>
          <a:off x="13652500" y="131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88338</xdr:rowOff>
    </xdr:from>
    <xdr:ext cx="534377" cy="259045"/>
    <xdr:sp macro="" textlink="">
      <xdr:nvSpPr>
        <xdr:cNvPr id="631" name="テキスト ボックス 630"/>
        <xdr:cNvSpPr txBox="1"/>
      </xdr:nvSpPr>
      <xdr:spPr>
        <a:xfrm>
          <a:off x="13436111" y="129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126146</xdr:rowOff>
    </xdr:from>
    <xdr:to>
      <xdr:col>18</xdr:col>
      <xdr:colOff>492125</xdr:colOff>
      <xdr:row>77</xdr:row>
      <xdr:rowOff>56296</xdr:rowOff>
    </xdr:to>
    <xdr:sp macro="" textlink="">
      <xdr:nvSpPr>
        <xdr:cNvPr id="632" name="円/楕円 631"/>
        <xdr:cNvSpPr/>
      </xdr:nvSpPr>
      <xdr:spPr>
        <a:xfrm>
          <a:off x="12763500" y="13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72824</xdr:rowOff>
    </xdr:from>
    <xdr:ext cx="599010" cy="259045"/>
    <xdr:sp macro="" textlink="">
      <xdr:nvSpPr>
        <xdr:cNvPr id="633" name="テキスト ボックス 632"/>
        <xdr:cNvSpPr txBox="1"/>
      </xdr:nvSpPr>
      <xdr:spPr>
        <a:xfrm>
          <a:off x="12514794" y="1293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136127</xdr:rowOff>
    </xdr:from>
    <xdr:to>
      <xdr:col>23</xdr:col>
      <xdr:colOff>517525</xdr:colOff>
      <xdr:row>98</xdr:row>
      <xdr:rowOff>138116</xdr:rowOff>
    </xdr:to>
    <xdr:cxnSp macro="">
      <xdr:nvCxnSpPr>
        <xdr:cNvPr id="660" name="直線コネクタ 659"/>
        <xdr:cNvCxnSpPr/>
      </xdr:nvCxnSpPr>
      <xdr:spPr>
        <a:xfrm flipV="1">
          <a:off x="15481300" y="16938227"/>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119903</xdr:rowOff>
    </xdr:from>
    <xdr:to>
      <xdr:col>22</xdr:col>
      <xdr:colOff>365125</xdr:colOff>
      <xdr:row>98</xdr:row>
      <xdr:rowOff>138116</xdr:rowOff>
    </xdr:to>
    <xdr:cxnSp macro="">
      <xdr:nvCxnSpPr>
        <xdr:cNvPr id="663" name="直線コネクタ 662"/>
        <xdr:cNvCxnSpPr/>
      </xdr:nvCxnSpPr>
      <xdr:spPr>
        <a:xfrm>
          <a:off x="14592300" y="16922003"/>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91692</xdr:rowOff>
    </xdr:from>
    <xdr:to>
      <xdr:col>21</xdr:col>
      <xdr:colOff>161925</xdr:colOff>
      <xdr:row>98</xdr:row>
      <xdr:rowOff>119903</xdr:rowOff>
    </xdr:to>
    <xdr:cxnSp macro="">
      <xdr:nvCxnSpPr>
        <xdr:cNvPr id="666" name="直線コネクタ 665"/>
        <xdr:cNvCxnSpPr/>
      </xdr:nvCxnSpPr>
      <xdr:spPr>
        <a:xfrm>
          <a:off x="13703300" y="16893792"/>
          <a:ext cx="889000" cy="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91692</xdr:rowOff>
    </xdr:from>
    <xdr:to>
      <xdr:col>19</xdr:col>
      <xdr:colOff>644525</xdr:colOff>
      <xdr:row>98</xdr:row>
      <xdr:rowOff>136150</xdr:rowOff>
    </xdr:to>
    <xdr:cxnSp macro="">
      <xdr:nvCxnSpPr>
        <xdr:cNvPr id="669" name="直線コネクタ 668"/>
        <xdr:cNvCxnSpPr/>
      </xdr:nvCxnSpPr>
      <xdr:spPr>
        <a:xfrm flipV="1">
          <a:off x="12814300" y="16893792"/>
          <a:ext cx="8890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85327</xdr:rowOff>
    </xdr:from>
    <xdr:to>
      <xdr:col>23</xdr:col>
      <xdr:colOff>568325</xdr:colOff>
      <xdr:row>99</xdr:row>
      <xdr:rowOff>15477</xdr:rowOff>
    </xdr:to>
    <xdr:sp macro="" textlink="">
      <xdr:nvSpPr>
        <xdr:cNvPr id="679" name="円/楕円 678"/>
        <xdr:cNvSpPr/>
      </xdr:nvSpPr>
      <xdr:spPr>
        <a:xfrm>
          <a:off x="16268700" y="168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87316</xdr:rowOff>
    </xdr:from>
    <xdr:to>
      <xdr:col>22</xdr:col>
      <xdr:colOff>415925</xdr:colOff>
      <xdr:row>99</xdr:row>
      <xdr:rowOff>17466</xdr:rowOff>
    </xdr:to>
    <xdr:sp macro="" textlink="">
      <xdr:nvSpPr>
        <xdr:cNvPr id="681" name="円/楕円 680"/>
        <xdr:cNvSpPr/>
      </xdr:nvSpPr>
      <xdr:spPr>
        <a:xfrm>
          <a:off x="15430500" y="16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8593</xdr:rowOff>
    </xdr:from>
    <xdr:ext cx="378565" cy="259045"/>
    <xdr:sp macro="" textlink="">
      <xdr:nvSpPr>
        <xdr:cNvPr id="682" name="テキスト ボックス 681"/>
        <xdr:cNvSpPr txBox="1"/>
      </xdr:nvSpPr>
      <xdr:spPr>
        <a:xfrm>
          <a:off x="15292017" y="1698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69103</xdr:rowOff>
    </xdr:from>
    <xdr:to>
      <xdr:col>21</xdr:col>
      <xdr:colOff>212725</xdr:colOff>
      <xdr:row>98</xdr:row>
      <xdr:rowOff>170703</xdr:rowOff>
    </xdr:to>
    <xdr:sp macro="" textlink="">
      <xdr:nvSpPr>
        <xdr:cNvPr id="683" name="円/楕円 682"/>
        <xdr:cNvSpPr/>
      </xdr:nvSpPr>
      <xdr:spPr>
        <a:xfrm>
          <a:off x="14541500" y="168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161830</xdr:rowOff>
    </xdr:from>
    <xdr:ext cx="469744" cy="259045"/>
    <xdr:sp macro="" textlink="">
      <xdr:nvSpPr>
        <xdr:cNvPr id="684" name="テキスト ボックス 683"/>
        <xdr:cNvSpPr txBox="1"/>
      </xdr:nvSpPr>
      <xdr:spPr>
        <a:xfrm>
          <a:off x="14357427" y="1696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40892</xdr:rowOff>
    </xdr:from>
    <xdr:to>
      <xdr:col>20</xdr:col>
      <xdr:colOff>9525</xdr:colOff>
      <xdr:row>98</xdr:row>
      <xdr:rowOff>142492</xdr:rowOff>
    </xdr:to>
    <xdr:sp macro="" textlink="">
      <xdr:nvSpPr>
        <xdr:cNvPr id="685" name="円/楕円 684"/>
        <xdr:cNvSpPr/>
      </xdr:nvSpPr>
      <xdr:spPr>
        <a:xfrm>
          <a:off x="13652500" y="168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133619</xdr:rowOff>
    </xdr:from>
    <xdr:ext cx="534377" cy="259045"/>
    <xdr:sp macro="" textlink="">
      <xdr:nvSpPr>
        <xdr:cNvPr id="686" name="テキスト ボックス 685"/>
        <xdr:cNvSpPr txBox="1"/>
      </xdr:nvSpPr>
      <xdr:spPr>
        <a:xfrm>
          <a:off x="13436111" y="169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85350</xdr:rowOff>
    </xdr:from>
    <xdr:to>
      <xdr:col>18</xdr:col>
      <xdr:colOff>492125</xdr:colOff>
      <xdr:row>99</xdr:row>
      <xdr:rowOff>15500</xdr:rowOff>
    </xdr:to>
    <xdr:sp macro="" textlink="">
      <xdr:nvSpPr>
        <xdr:cNvPr id="687" name="円/楕円 686"/>
        <xdr:cNvSpPr/>
      </xdr:nvSpPr>
      <xdr:spPr>
        <a:xfrm>
          <a:off x="12763500" y="16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6627</xdr:rowOff>
    </xdr:from>
    <xdr:ext cx="469744" cy="259045"/>
    <xdr:sp macro="" textlink="">
      <xdr:nvSpPr>
        <xdr:cNvPr id="688" name="テキスト ボックス 687"/>
        <xdr:cNvSpPr txBox="1"/>
      </xdr:nvSpPr>
      <xdr:spPr>
        <a:xfrm>
          <a:off x="12579427" y="16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163109</xdr:rowOff>
    </xdr:from>
    <xdr:to>
      <xdr:col>32</xdr:col>
      <xdr:colOff>187325</xdr:colOff>
      <xdr:row>38</xdr:row>
      <xdr:rowOff>139700</xdr:rowOff>
    </xdr:to>
    <xdr:cxnSp macro="">
      <xdr:nvCxnSpPr>
        <xdr:cNvPr id="715" name="直線コネクタ 714"/>
        <xdr:cNvCxnSpPr/>
      </xdr:nvCxnSpPr>
      <xdr:spPr>
        <a:xfrm>
          <a:off x="21323300" y="6506759"/>
          <a:ext cx="8382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163109</xdr:rowOff>
    </xdr:from>
    <xdr:to>
      <xdr:col>31</xdr:col>
      <xdr:colOff>34925</xdr:colOff>
      <xdr:row>38</xdr:row>
      <xdr:rowOff>31527</xdr:rowOff>
    </xdr:to>
    <xdr:cxnSp macro="">
      <xdr:nvCxnSpPr>
        <xdr:cNvPr id="718" name="直線コネクタ 717"/>
        <xdr:cNvCxnSpPr/>
      </xdr:nvCxnSpPr>
      <xdr:spPr>
        <a:xfrm flipV="1">
          <a:off x="20434300" y="6506759"/>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31527</xdr:rowOff>
    </xdr:from>
    <xdr:to>
      <xdr:col>29</xdr:col>
      <xdr:colOff>517525</xdr:colOff>
      <xdr:row>38</xdr:row>
      <xdr:rowOff>139700</xdr:rowOff>
    </xdr:to>
    <xdr:cxnSp macro="">
      <xdr:nvCxnSpPr>
        <xdr:cNvPr id="721" name="直線コネクタ 720"/>
        <xdr:cNvCxnSpPr/>
      </xdr:nvCxnSpPr>
      <xdr:spPr>
        <a:xfrm flipV="1">
          <a:off x="19545300" y="6546627"/>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126670</xdr:rowOff>
    </xdr:from>
    <xdr:to>
      <xdr:col>28</xdr:col>
      <xdr:colOff>314325</xdr:colOff>
      <xdr:row>38</xdr:row>
      <xdr:rowOff>139700</xdr:rowOff>
    </xdr:to>
    <xdr:cxnSp macro="">
      <xdr:nvCxnSpPr>
        <xdr:cNvPr id="724" name="直線コネクタ 723"/>
        <xdr:cNvCxnSpPr/>
      </xdr:nvCxnSpPr>
      <xdr:spPr>
        <a:xfrm>
          <a:off x="18656300" y="6298870"/>
          <a:ext cx="8890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112309</xdr:rowOff>
    </xdr:from>
    <xdr:to>
      <xdr:col>31</xdr:col>
      <xdr:colOff>85725</xdr:colOff>
      <xdr:row>38</xdr:row>
      <xdr:rowOff>42459</xdr:rowOff>
    </xdr:to>
    <xdr:sp macro="" textlink="">
      <xdr:nvSpPr>
        <xdr:cNvPr id="736" name="円/楕円 735"/>
        <xdr:cNvSpPr/>
      </xdr:nvSpPr>
      <xdr:spPr>
        <a:xfrm>
          <a:off x="21272500" y="6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58986</xdr:rowOff>
    </xdr:from>
    <xdr:ext cx="469744" cy="259045"/>
    <xdr:sp macro="" textlink="">
      <xdr:nvSpPr>
        <xdr:cNvPr id="737" name="テキスト ボックス 736"/>
        <xdr:cNvSpPr txBox="1"/>
      </xdr:nvSpPr>
      <xdr:spPr>
        <a:xfrm>
          <a:off x="21088427" y="62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152176</xdr:rowOff>
    </xdr:from>
    <xdr:to>
      <xdr:col>29</xdr:col>
      <xdr:colOff>568325</xdr:colOff>
      <xdr:row>38</xdr:row>
      <xdr:rowOff>82327</xdr:rowOff>
    </xdr:to>
    <xdr:sp macro="" textlink="">
      <xdr:nvSpPr>
        <xdr:cNvPr id="738" name="円/楕円 737"/>
        <xdr:cNvSpPr/>
      </xdr:nvSpPr>
      <xdr:spPr>
        <a:xfrm>
          <a:off x="20383500" y="6495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98853</xdr:rowOff>
    </xdr:from>
    <xdr:ext cx="469744" cy="259045"/>
    <xdr:sp macro="" textlink="">
      <xdr:nvSpPr>
        <xdr:cNvPr id="739" name="テキスト ボックス 738"/>
        <xdr:cNvSpPr txBox="1"/>
      </xdr:nvSpPr>
      <xdr:spPr>
        <a:xfrm>
          <a:off x="20199427" y="627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75870</xdr:rowOff>
    </xdr:from>
    <xdr:to>
      <xdr:col>27</xdr:col>
      <xdr:colOff>161925</xdr:colOff>
      <xdr:row>37</xdr:row>
      <xdr:rowOff>6020</xdr:rowOff>
    </xdr:to>
    <xdr:sp macro="" textlink="">
      <xdr:nvSpPr>
        <xdr:cNvPr id="742" name="円/楕円 741"/>
        <xdr:cNvSpPr/>
      </xdr:nvSpPr>
      <xdr:spPr>
        <a:xfrm>
          <a:off x="18605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22547</xdr:rowOff>
    </xdr:from>
    <xdr:ext cx="469744" cy="259045"/>
    <xdr:sp macro="" textlink="">
      <xdr:nvSpPr>
        <xdr:cNvPr id="743" name="テキスト ボックス 742"/>
        <xdr:cNvSpPr txBox="1"/>
      </xdr:nvSpPr>
      <xdr:spPr>
        <a:xfrm>
          <a:off x="18421427" y="60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43555</xdr:rowOff>
    </xdr:from>
    <xdr:to>
      <xdr:col>32</xdr:col>
      <xdr:colOff>187325</xdr:colOff>
      <xdr:row>59</xdr:row>
      <xdr:rowOff>43707</xdr:rowOff>
    </xdr:to>
    <xdr:cxnSp macro="">
      <xdr:nvCxnSpPr>
        <xdr:cNvPr id="772" name="直線コネクタ 771"/>
        <xdr:cNvCxnSpPr/>
      </xdr:nvCxnSpPr>
      <xdr:spPr>
        <a:xfrm flipV="1">
          <a:off x="21323300" y="1015910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43707</xdr:rowOff>
    </xdr:from>
    <xdr:to>
      <xdr:col>31</xdr:col>
      <xdr:colOff>34925</xdr:colOff>
      <xdr:row>59</xdr:row>
      <xdr:rowOff>43897</xdr:rowOff>
    </xdr:to>
    <xdr:cxnSp macro="">
      <xdr:nvCxnSpPr>
        <xdr:cNvPr id="775" name="直線コネクタ 774"/>
        <xdr:cNvCxnSpPr/>
      </xdr:nvCxnSpPr>
      <xdr:spPr>
        <a:xfrm flipV="1">
          <a:off x="20434300" y="1015925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43897</xdr:rowOff>
    </xdr:from>
    <xdr:to>
      <xdr:col>29</xdr:col>
      <xdr:colOff>517525</xdr:colOff>
      <xdr:row>59</xdr:row>
      <xdr:rowOff>44107</xdr:rowOff>
    </xdr:to>
    <xdr:cxnSp macro="">
      <xdr:nvCxnSpPr>
        <xdr:cNvPr id="778" name="直線コネクタ 777"/>
        <xdr:cNvCxnSpPr/>
      </xdr:nvCxnSpPr>
      <xdr:spPr>
        <a:xfrm flipV="1">
          <a:off x="19545300" y="10159447"/>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43859</xdr:rowOff>
    </xdr:from>
    <xdr:to>
      <xdr:col>28</xdr:col>
      <xdr:colOff>314325</xdr:colOff>
      <xdr:row>59</xdr:row>
      <xdr:rowOff>44107</xdr:rowOff>
    </xdr:to>
    <xdr:cxnSp macro="">
      <xdr:nvCxnSpPr>
        <xdr:cNvPr id="781" name="直線コネクタ 780"/>
        <xdr:cNvCxnSpPr/>
      </xdr:nvCxnSpPr>
      <xdr:spPr>
        <a:xfrm>
          <a:off x="18656300" y="10159409"/>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164205</xdr:rowOff>
    </xdr:from>
    <xdr:to>
      <xdr:col>32</xdr:col>
      <xdr:colOff>238125</xdr:colOff>
      <xdr:row>59</xdr:row>
      <xdr:rowOff>94355</xdr:rowOff>
    </xdr:to>
    <xdr:sp macro="" textlink="">
      <xdr:nvSpPr>
        <xdr:cNvPr id="791" name="円/楕円 790"/>
        <xdr:cNvSpPr/>
      </xdr:nvSpPr>
      <xdr:spPr>
        <a:xfrm>
          <a:off x="221107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79132</xdr:rowOff>
    </xdr:from>
    <xdr:ext cx="313932" cy="259045"/>
    <xdr:sp macro="" textlink="">
      <xdr:nvSpPr>
        <xdr:cNvPr id="792" name="貸付金該当値テキスト"/>
        <xdr:cNvSpPr txBox="1"/>
      </xdr:nvSpPr>
      <xdr:spPr>
        <a:xfrm>
          <a:off x="22212300" y="1002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164357</xdr:rowOff>
    </xdr:from>
    <xdr:to>
      <xdr:col>31</xdr:col>
      <xdr:colOff>85725</xdr:colOff>
      <xdr:row>59</xdr:row>
      <xdr:rowOff>94507</xdr:rowOff>
    </xdr:to>
    <xdr:sp macro="" textlink="">
      <xdr:nvSpPr>
        <xdr:cNvPr id="793" name="円/楕円 792"/>
        <xdr:cNvSpPr/>
      </xdr:nvSpPr>
      <xdr:spPr>
        <a:xfrm>
          <a:off x="21272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85634</xdr:rowOff>
    </xdr:from>
    <xdr:ext cx="313932" cy="259045"/>
    <xdr:sp macro="" textlink="">
      <xdr:nvSpPr>
        <xdr:cNvPr id="794" name="テキスト ボックス 793"/>
        <xdr:cNvSpPr txBox="1"/>
      </xdr:nvSpPr>
      <xdr:spPr>
        <a:xfrm>
          <a:off x="21166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164547</xdr:rowOff>
    </xdr:from>
    <xdr:to>
      <xdr:col>29</xdr:col>
      <xdr:colOff>568325</xdr:colOff>
      <xdr:row>59</xdr:row>
      <xdr:rowOff>94697</xdr:rowOff>
    </xdr:to>
    <xdr:sp macro="" textlink="">
      <xdr:nvSpPr>
        <xdr:cNvPr id="795" name="円/楕円 794"/>
        <xdr:cNvSpPr/>
      </xdr:nvSpPr>
      <xdr:spPr>
        <a:xfrm>
          <a:off x="20383500" y="101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85824</xdr:rowOff>
    </xdr:from>
    <xdr:ext cx="313932" cy="259045"/>
    <xdr:sp macro="" textlink="">
      <xdr:nvSpPr>
        <xdr:cNvPr id="796" name="テキスト ボックス 795"/>
        <xdr:cNvSpPr txBox="1"/>
      </xdr:nvSpPr>
      <xdr:spPr>
        <a:xfrm>
          <a:off x="20277333" y="10201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164757</xdr:rowOff>
    </xdr:from>
    <xdr:to>
      <xdr:col>28</xdr:col>
      <xdr:colOff>365125</xdr:colOff>
      <xdr:row>59</xdr:row>
      <xdr:rowOff>94907</xdr:rowOff>
    </xdr:to>
    <xdr:sp macro="" textlink="">
      <xdr:nvSpPr>
        <xdr:cNvPr id="797" name="円/楕円 796"/>
        <xdr:cNvSpPr/>
      </xdr:nvSpPr>
      <xdr:spPr>
        <a:xfrm>
          <a:off x="194945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86034</xdr:rowOff>
    </xdr:from>
    <xdr:ext cx="313932" cy="259045"/>
    <xdr:sp macro="" textlink="">
      <xdr:nvSpPr>
        <xdr:cNvPr id="798" name="テキスト ボックス 797"/>
        <xdr:cNvSpPr txBox="1"/>
      </xdr:nvSpPr>
      <xdr:spPr>
        <a:xfrm>
          <a:off x="19388333" y="1020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164509</xdr:rowOff>
    </xdr:from>
    <xdr:to>
      <xdr:col>27</xdr:col>
      <xdr:colOff>161925</xdr:colOff>
      <xdr:row>59</xdr:row>
      <xdr:rowOff>94659</xdr:rowOff>
    </xdr:to>
    <xdr:sp macro="" textlink="">
      <xdr:nvSpPr>
        <xdr:cNvPr id="799" name="円/楕円 798"/>
        <xdr:cNvSpPr/>
      </xdr:nvSpPr>
      <xdr:spPr>
        <a:xfrm>
          <a:off x="18605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85786</xdr:rowOff>
    </xdr:from>
    <xdr:ext cx="313932" cy="259045"/>
    <xdr:sp macro="" textlink="">
      <xdr:nvSpPr>
        <xdr:cNvPr id="800" name="テキスト ボックス 799"/>
        <xdr:cNvSpPr txBox="1"/>
      </xdr:nvSpPr>
      <xdr:spPr>
        <a:xfrm>
          <a:off x="18499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23990</xdr:rowOff>
    </xdr:from>
    <xdr:to>
      <xdr:col>32</xdr:col>
      <xdr:colOff>187325</xdr:colOff>
      <xdr:row>72</xdr:row>
      <xdr:rowOff>77674</xdr:rowOff>
    </xdr:to>
    <xdr:cxnSp macro="">
      <xdr:nvCxnSpPr>
        <xdr:cNvPr id="830" name="直線コネクタ 829"/>
        <xdr:cNvCxnSpPr/>
      </xdr:nvCxnSpPr>
      <xdr:spPr>
        <a:xfrm flipV="1">
          <a:off x="21323300" y="12368390"/>
          <a:ext cx="8382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77674</xdr:rowOff>
    </xdr:from>
    <xdr:to>
      <xdr:col>31</xdr:col>
      <xdr:colOff>34925</xdr:colOff>
      <xdr:row>73</xdr:row>
      <xdr:rowOff>50660</xdr:rowOff>
    </xdr:to>
    <xdr:cxnSp macro="">
      <xdr:nvCxnSpPr>
        <xdr:cNvPr id="833" name="直線コネクタ 832"/>
        <xdr:cNvCxnSpPr/>
      </xdr:nvCxnSpPr>
      <xdr:spPr>
        <a:xfrm flipV="1">
          <a:off x="20434300" y="12422074"/>
          <a:ext cx="889000" cy="1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50660</xdr:rowOff>
    </xdr:from>
    <xdr:to>
      <xdr:col>29</xdr:col>
      <xdr:colOff>517525</xdr:colOff>
      <xdr:row>73</xdr:row>
      <xdr:rowOff>115373</xdr:rowOff>
    </xdr:to>
    <xdr:cxnSp macro="">
      <xdr:nvCxnSpPr>
        <xdr:cNvPr id="836" name="直線コネクタ 835"/>
        <xdr:cNvCxnSpPr/>
      </xdr:nvCxnSpPr>
      <xdr:spPr>
        <a:xfrm flipV="1">
          <a:off x="19545300" y="12566510"/>
          <a:ext cx="8890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104401</xdr:rowOff>
    </xdr:from>
    <xdr:to>
      <xdr:col>28</xdr:col>
      <xdr:colOff>314325</xdr:colOff>
      <xdr:row>73</xdr:row>
      <xdr:rowOff>115373</xdr:rowOff>
    </xdr:to>
    <xdr:cxnSp macro="">
      <xdr:nvCxnSpPr>
        <xdr:cNvPr id="839" name="直線コネクタ 838"/>
        <xdr:cNvCxnSpPr/>
      </xdr:nvCxnSpPr>
      <xdr:spPr>
        <a:xfrm>
          <a:off x="18656300" y="1262025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144640</xdr:rowOff>
    </xdr:from>
    <xdr:to>
      <xdr:col>32</xdr:col>
      <xdr:colOff>238125</xdr:colOff>
      <xdr:row>72</xdr:row>
      <xdr:rowOff>74790</xdr:rowOff>
    </xdr:to>
    <xdr:sp macro="" textlink="">
      <xdr:nvSpPr>
        <xdr:cNvPr id="849" name="円/楕円 848"/>
        <xdr:cNvSpPr/>
      </xdr:nvSpPr>
      <xdr:spPr>
        <a:xfrm>
          <a:off x="22110700" y="123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167517</xdr:rowOff>
    </xdr:from>
    <xdr:ext cx="534377" cy="259045"/>
    <xdr:sp macro="" textlink="">
      <xdr:nvSpPr>
        <xdr:cNvPr id="850" name="繰出金該当値テキスト"/>
        <xdr:cNvSpPr txBox="1"/>
      </xdr:nvSpPr>
      <xdr:spPr>
        <a:xfrm>
          <a:off x="22212300" y="121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84,074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26874</xdr:rowOff>
    </xdr:from>
    <xdr:to>
      <xdr:col>31</xdr:col>
      <xdr:colOff>85725</xdr:colOff>
      <xdr:row>72</xdr:row>
      <xdr:rowOff>128474</xdr:rowOff>
    </xdr:to>
    <xdr:sp macro="" textlink="">
      <xdr:nvSpPr>
        <xdr:cNvPr id="851" name="円/楕円 850"/>
        <xdr:cNvSpPr/>
      </xdr:nvSpPr>
      <xdr:spPr>
        <a:xfrm>
          <a:off x="21272500" y="123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145001</xdr:rowOff>
    </xdr:from>
    <xdr:ext cx="534377" cy="259045"/>
    <xdr:sp macro="" textlink="">
      <xdr:nvSpPr>
        <xdr:cNvPr id="852" name="テキスト ボックス 851"/>
        <xdr:cNvSpPr txBox="1"/>
      </xdr:nvSpPr>
      <xdr:spPr>
        <a:xfrm>
          <a:off x="21056111" y="121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171310</xdr:rowOff>
    </xdr:from>
    <xdr:to>
      <xdr:col>29</xdr:col>
      <xdr:colOff>568325</xdr:colOff>
      <xdr:row>73</xdr:row>
      <xdr:rowOff>101460</xdr:rowOff>
    </xdr:to>
    <xdr:sp macro="" textlink="">
      <xdr:nvSpPr>
        <xdr:cNvPr id="853" name="円/楕円 852"/>
        <xdr:cNvSpPr/>
      </xdr:nvSpPr>
      <xdr:spPr>
        <a:xfrm>
          <a:off x="20383500" y="125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117987</xdr:rowOff>
    </xdr:from>
    <xdr:ext cx="534377" cy="259045"/>
    <xdr:sp macro="" textlink="">
      <xdr:nvSpPr>
        <xdr:cNvPr id="854" name="テキスト ボックス 853"/>
        <xdr:cNvSpPr txBox="1"/>
      </xdr:nvSpPr>
      <xdr:spPr>
        <a:xfrm>
          <a:off x="20167111" y="122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64573</xdr:rowOff>
    </xdr:from>
    <xdr:to>
      <xdr:col>28</xdr:col>
      <xdr:colOff>365125</xdr:colOff>
      <xdr:row>73</xdr:row>
      <xdr:rowOff>166173</xdr:rowOff>
    </xdr:to>
    <xdr:sp macro="" textlink="">
      <xdr:nvSpPr>
        <xdr:cNvPr id="855" name="円/楕円 854"/>
        <xdr:cNvSpPr/>
      </xdr:nvSpPr>
      <xdr:spPr>
        <a:xfrm>
          <a:off x="19494500" y="1258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11250</xdr:rowOff>
    </xdr:from>
    <xdr:ext cx="534377" cy="259045"/>
    <xdr:sp macro="" textlink="">
      <xdr:nvSpPr>
        <xdr:cNvPr id="856" name="テキスト ボックス 855"/>
        <xdr:cNvSpPr txBox="1"/>
      </xdr:nvSpPr>
      <xdr:spPr>
        <a:xfrm>
          <a:off x="19278111" y="123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53601</xdr:rowOff>
    </xdr:from>
    <xdr:to>
      <xdr:col>27</xdr:col>
      <xdr:colOff>161925</xdr:colOff>
      <xdr:row>73</xdr:row>
      <xdr:rowOff>155201</xdr:rowOff>
    </xdr:to>
    <xdr:sp macro="" textlink="">
      <xdr:nvSpPr>
        <xdr:cNvPr id="857" name="円/楕円 856"/>
        <xdr:cNvSpPr/>
      </xdr:nvSpPr>
      <xdr:spPr>
        <a:xfrm>
          <a:off x="18605500" y="125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278</xdr:rowOff>
    </xdr:from>
    <xdr:ext cx="534377" cy="259045"/>
    <xdr:sp macro="" textlink="">
      <xdr:nvSpPr>
        <xdr:cNvPr id="858" name="テキスト ボックス 857"/>
        <xdr:cNvSpPr txBox="1"/>
      </xdr:nvSpPr>
      <xdr:spPr>
        <a:xfrm>
          <a:off x="18389111" y="1234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住民一人当たりのコストとしては、本市の状況としては人件費と補助費を除いてはほぼ類似団体の平均値と同様の数値で推移している。</a:t>
          </a:r>
          <a:endParaRPr lang="ja-JP" altLang="ja-JP">
            <a:effectLst/>
          </a:endParaRPr>
        </a:p>
        <a:p>
          <a:r>
            <a:rPr kumimoji="1" lang="ja-JP" altLang="ja-JP" sz="1100">
              <a:solidFill>
                <a:schemeClr val="dk1"/>
              </a:solidFill>
              <a:effectLst/>
              <a:latin typeface="+mn-lt"/>
              <a:ea typeface="+mn-ea"/>
              <a:cs typeface="+mn-cs"/>
            </a:rPr>
            <a:t>・（人件費）</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年度における退職者数が多かったことにより増加したもの（対前年度比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人増）。</a:t>
          </a:r>
          <a:endParaRPr lang="ja-JP" altLang="ja-JP">
            <a:effectLst/>
          </a:endParaRPr>
        </a:p>
        <a:p>
          <a:r>
            <a:rPr kumimoji="1" lang="ja-JP" altLang="ja-JP" sz="1100">
              <a:solidFill>
                <a:schemeClr val="dk1"/>
              </a:solidFill>
              <a:effectLst/>
              <a:latin typeface="+mn-lt"/>
              <a:ea typeface="+mn-ea"/>
              <a:cs typeface="+mn-cs"/>
            </a:rPr>
            <a:t>・（補助費）</a:t>
          </a:r>
          <a:endParaRPr lang="ja-JP" altLang="ja-JP">
            <a:effectLst/>
          </a:endParaRPr>
        </a:p>
        <a:p>
          <a:r>
            <a:rPr kumimoji="1" lang="ja-JP" altLang="ja-JP" sz="1100">
              <a:solidFill>
                <a:schemeClr val="dk1"/>
              </a:solidFill>
              <a:effectLst/>
              <a:latin typeface="+mn-lt"/>
              <a:ea typeface="+mn-ea"/>
              <a:cs typeface="+mn-cs"/>
            </a:rPr>
            <a:t>　南和広域医療企業団への加入に伴う負担金増加によるもの（平成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億円）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やまと広域衛生事務組合への加入に伴う負担金増加によるもの（平成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124079</xdr:rowOff>
    </xdr:from>
    <xdr:to>
      <xdr:col>6</xdr:col>
      <xdr:colOff>511175</xdr:colOff>
      <xdr:row>36</xdr:row>
      <xdr:rowOff>9779</xdr:rowOff>
    </xdr:to>
    <xdr:cxnSp macro="">
      <xdr:nvCxnSpPr>
        <xdr:cNvPr id="61" name="直線コネクタ 60"/>
        <xdr:cNvCxnSpPr/>
      </xdr:nvCxnSpPr>
      <xdr:spPr>
        <a:xfrm flipV="1">
          <a:off x="3797300" y="612482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161417</xdr:rowOff>
    </xdr:from>
    <xdr:to>
      <xdr:col>5</xdr:col>
      <xdr:colOff>358775</xdr:colOff>
      <xdr:row>36</xdr:row>
      <xdr:rowOff>9779</xdr:rowOff>
    </xdr:to>
    <xdr:cxnSp macro="">
      <xdr:nvCxnSpPr>
        <xdr:cNvPr id="64" name="直線コネクタ 63"/>
        <xdr:cNvCxnSpPr/>
      </xdr:nvCxnSpPr>
      <xdr:spPr>
        <a:xfrm>
          <a:off x="2908300" y="616216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68453</xdr:rowOff>
    </xdr:from>
    <xdr:to>
      <xdr:col>4</xdr:col>
      <xdr:colOff>155575</xdr:colOff>
      <xdr:row>35</xdr:row>
      <xdr:rowOff>161417</xdr:rowOff>
    </xdr:to>
    <xdr:cxnSp macro="">
      <xdr:nvCxnSpPr>
        <xdr:cNvPr id="67" name="直線コネクタ 66"/>
        <xdr:cNvCxnSpPr/>
      </xdr:nvCxnSpPr>
      <xdr:spPr>
        <a:xfrm>
          <a:off x="2019300" y="606920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137414</xdr:rowOff>
    </xdr:from>
    <xdr:to>
      <xdr:col>2</xdr:col>
      <xdr:colOff>638175</xdr:colOff>
      <xdr:row>35</xdr:row>
      <xdr:rowOff>68453</xdr:rowOff>
    </xdr:to>
    <xdr:cxnSp macro="">
      <xdr:nvCxnSpPr>
        <xdr:cNvPr id="70" name="直線コネクタ 69"/>
        <xdr:cNvCxnSpPr/>
      </xdr:nvCxnSpPr>
      <xdr:spPr>
        <a:xfrm>
          <a:off x="1130300" y="5966714"/>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73279</xdr:rowOff>
    </xdr:from>
    <xdr:to>
      <xdr:col>6</xdr:col>
      <xdr:colOff>561975</xdr:colOff>
      <xdr:row>36</xdr:row>
      <xdr:rowOff>3429</xdr:rowOff>
    </xdr:to>
    <xdr:sp macro="" textlink="">
      <xdr:nvSpPr>
        <xdr:cNvPr id="80" name="円/楕円 79"/>
        <xdr:cNvSpPr/>
      </xdr:nvSpPr>
      <xdr:spPr>
        <a:xfrm>
          <a:off x="45847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51706</xdr:rowOff>
    </xdr:from>
    <xdr:ext cx="469744" cy="259045"/>
    <xdr:sp macro="" textlink="">
      <xdr:nvSpPr>
        <xdr:cNvPr id="81" name="議会費該当値テキスト"/>
        <xdr:cNvSpPr txBox="1"/>
      </xdr:nvSpPr>
      <xdr:spPr>
        <a:xfrm>
          <a:off x="4686300" y="605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130429</xdr:rowOff>
    </xdr:from>
    <xdr:to>
      <xdr:col>5</xdr:col>
      <xdr:colOff>409575</xdr:colOff>
      <xdr:row>36</xdr:row>
      <xdr:rowOff>60579</xdr:rowOff>
    </xdr:to>
    <xdr:sp macro="" textlink="">
      <xdr:nvSpPr>
        <xdr:cNvPr id="82" name="円/楕円 81"/>
        <xdr:cNvSpPr/>
      </xdr:nvSpPr>
      <xdr:spPr>
        <a:xfrm>
          <a:off x="3746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51706</xdr:rowOff>
    </xdr:from>
    <xdr:ext cx="469744" cy="259045"/>
    <xdr:sp macro="" textlink="">
      <xdr:nvSpPr>
        <xdr:cNvPr id="83" name="テキスト ボックス 82"/>
        <xdr:cNvSpPr txBox="1"/>
      </xdr:nvSpPr>
      <xdr:spPr>
        <a:xfrm>
          <a:off x="3562427"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110617</xdr:rowOff>
    </xdr:from>
    <xdr:to>
      <xdr:col>4</xdr:col>
      <xdr:colOff>206375</xdr:colOff>
      <xdr:row>36</xdr:row>
      <xdr:rowOff>40767</xdr:rowOff>
    </xdr:to>
    <xdr:sp macro="" textlink="">
      <xdr:nvSpPr>
        <xdr:cNvPr id="84" name="円/楕円 83"/>
        <xdr:cNvSpPr/>
      </xdr:nvSpPr>
      <xdr:spPr>
        <a:xfrm>
          <a:off x="2857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31894</xdr:rowOff>
    </xdr:from>
    <xdr:ext cx="469744" cy="259045"/>
    <xdr:sp macro="" textlink="">
      <xdr:nvSpPr>
        <xdr:cNvPr id="85" name="テキスト ボックス 84"/>
        <xdr:cNvSpPr txBox="1"/>
      </xdr:nvSpPr>
      <xdr:spPr>
        <a:xfrm>
          <a:off x="2673427"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17653</xdr:rowOff>
    </xdr:from>
    <xdr:to>
      <xdr:col>3</xdr:col>
      <xdr:colOff>3175</xdr:colOff>
      <xdr:row>35</xdr:row>
      <xdr:rowOff>119253</xdr:rowOff>
    </xdr:to>
    <xdr:sp macro="" textlink="">
      <xdr:nvSpPr>
        <xdr:cNvPr id="86" name="円/楕円 85"/>
        <xdr:cNvSpPr/>
      </xdr:nvSpPr>
      <xdr:spPr>
        <a:xfrm>
          <a:off x="196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135780</xdr:rowOff>
    </xdr:from>
    <xdr:ext cx="469744" cy="259045"/>
    <xdr:sp macro="" textlink="">
      <xdr:nvSpPr>
        <xdr:cNvPr id="87" name="テキスト ボックス 86"/>
        <xdr:cNvSpPr txBox="1"/>
      </xdr:nvSpPr>
      <xdr:spPr>
        <a:xfrm>
          <a:off x="1784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86614</xdr:rowOff>
    </xdr:from>
    <xdr:to>
      <xdr:col>1</xdr:col>
      <xdr:colOff>485775</xdr:colOff>
      <xdr:row>35</xdr:row>
      <xdr:rowOff>16764</xdr:rowOff>
    </xdr:to>
    <xdr:sp macro="" textlink="">
      <xdr:nvSpPr>
        <xdr:cNvPr id="88" name="円/楕円 87"/>
        <xdr:cNvSpPr/>
      </xdr:nvSpPr>
      <xdr:spPr>
        <a:xfrm>
          <a:off x="1079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7891</xdr:rowOff>
    </xdr:from>
    <xdr:ext cx="469744" cy="259045"/>
    <xdr:sp macro="" textlink="">
      <xdr:nvSpPr>
        <xdr:cNvPr id="89" name="テキスト ボックス 88"/>
        <xdr:cNvSpPr txBox="1"/>
      </xdr:nvSpPr>
      <xdr:spPr>
        <a:xfrm>
          <a:off x="895427" y="60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100464</xdr:rowOff>
    </xdr:from>
    <xdr:to>
      <xdr:col>6</xdr:col>
      <xdr:colOff>511175</xdr:colOff>
      <xdr:row>58</xdr:row>
      <xdr:rowOff>105240</xdr:rowOff>
    </xdr:to>
    <xdr:cxnSp macro="">
      <xdr:nvCxnSpPr>
        <xdr:cNvPr id="118" name="直線コネクタ 117"/>
        <xdr:cNvCxnSpPr/>
      </xdr:nvCxnSpPr>
      <xdr:spPr>
        <a:xfrm flipV="1">
          <a:off x="3797300" y="10044564"/>
          <a:ext cx="8382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95576</xdr:rowOff>
    </xdr:from>
    <xdr:to>
      <xdr:col>5</xdr:col>
      <xdr:colOff>358775</xdr:colOff>
      <xdr:row>58</xdr:row>
      <xdr:rowOff>105240</xdr:rowOff>
    </xdr:to>
    <xdr:cxnSp macro="">
      <xdr:nvCxnSpPr>
        <xdr:cNvPr id="121" name="直線コネクタ 120"/>
        <xdr:cNvCxnSpPr/>
      </xdr:nvCxnSpPr>
      <xdr:spPr>
        <a:xfrm>
          <a:off x="2908300" y="10039676"/>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92833</xdr:rowOff>
    </xdr:from>
    <xdr:to>
      <xdr:col>4</xdr:col>
      <xdr:colOff>155575</xdr:colOff>
      <xdr:row>58</xdr:row>
      <xdr:rowOff>95576</xdr:rowOff>
    </xdr:to>
    <xdr:cxnSp macro="">
      <xdr:nvCxnSpPr>
        <xdr:cNvPr id="124" name="直線コネクタ 123"/>
        <xdr:cNvCxnSpPr/>
      </xdr:nvCxnSpPr>
      <xdr:spPr>
        <a:xfrm>
          <a:off x="2019300" y="1003693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92833</xdr:rowOff>
    </xdr:from>
    <xdr:to>
      <xdr:col>2</xdr:col>
      <xdr:colOff>638175</xdr:colOff>
      <xdr:row>58</xdr:row>
      <xdr:rowOff>106113</xdr:rowOff>
    </xdr:to>
    <xdr:cxnSp macro="">
      <xdr:nvCxnSpPr>
        <xdr:cNvPr id="127" name="直線コネクタ 126"/>
        <xdr:cNvCxnSpPr/>
      </xdr:nvCxnSpPr>
      <xdr:spPr>
        <a:xfrm flipV="1">
          <a:off x="1130300" y="1003693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49664</xdr:rowOff>
    </xdr:from>
    <xdr:to>
      <xdr:col>6</xdr:col>
      <xdr:colOff>561975</xdr:colOff>
      <xdr:row>58</xdr:row>
      <xdr:rowOff>151264</xdr:rowOff>
    </xdr:to>
    <xdr:sp macro="" textlink="">
      <xdr:nvSpPr>
        <xdr:cNvPr id="137" name="円/楕円 136"/>
        <xdr:cNvSpPr/>
      </xdr:nvSpPr>
      <xdr:spPr>
        <a:xfrm>
          <a:off x="4584700" y="99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157762</xdr:rowOff>
    </xdr:from>
    <xdr:ext cx="534377" cy="259045"/>
    <xdr:sp macro="" textlink="">
      <xdr:nvSpPr>
        <xdr:cNvPr id="138" name="総務費該当値テキスト"/>
        <xdr:cNvSpPr txBox="1"/>
      </xdr:nvSpPr>
      <xdr:spPr>
        <a:xfrm>
          <a:off x="4686300" y="99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54440</xdr:rowOff>
    </xdr:from>
    <xdr:to>
      <xdr:col>5</xdr:col>
      <xdr:colOff>409575</xdr:colOff>
      <xdr:row>58</xdr:row>
      <xdr:rowOff>156040</xdr:rowOff>
    </xdr:to>
    <xdr:sp macro="" textlink="">
      <xdr:nvSpPr>
        <xdr:cNvPr id="139" name="円/楕円 138"/>
        <xdr:cNvSpPr/>
      </xdr:nvSpPr>
      <xdr:spPr>
        <a:xfrm>
          <a:off x="3746500" y="99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147167</xdr:rowOff>
    </xdr:from>
    <xdr:ext cx="534377" cy="259045"/>
    <xdr:sp macro="" textlink="">
      <xdr:nvSpPr>
        <xdr:cNvPr id="140" name="テキスト ボックス 139"/>
        <xdr:cNvSpPr txBox="1"/>
      </xdr:nvSpPr>
      <xdr:spPr>
        <a:xfrm>
          <a:off x="3530111" y="100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44776</xdr:rowOff>
    </xdr:from>
    <xdr:to>
      <xdr:col>4</xdr:col>
      <xdr:colOff>206375</xdr:colOff>
      <xdr:row>58</xdr:row>
      <xdr:rowOff>146376</xdr:rowOff>
    </xdr:to>
    <xdr:sp macro="" textlink="">
      <xdr:nvSpPr>
        <xdr:cNvPr id="141" name="円/楕円 140"/>
        <xdr:cNvSpPr/>
      </xdr:nvSpPr>
      <xdr:spPr>
        <a:xfrm>
          <a:off x="2857500" y="9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137503</xdr:rowOff>
    </xdr:from>
    <xdr:ext cx="534377" cy="259045"/>
    <xdr:sp macro="" textlink="">
      <xdr:nvSpPr>
        <xdr:cNvPr id="142" name="テキスト ボックス 141"/>
        <xdr:cNvSpPr txBox="1"/>
      </xdr:nvSpPr>
      <xdr:spPr>
        <a:xfrm>
          <a:off x="2641111" y="100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42033</xdr:rowOff>
    </xdr:from>
    <xdr:to>
      <xdr:col>3</xdr:col>
      <xdr:colOff>3175</xdr:colOff>
      <xdr:row>58</xdr:row>
      <xdr:rowOff>143633</xdr:rowOff>
    </xdr:to>
    <xdr:sp macro="" textlink="">
      <xdr:nvSpPr>
        <xdr:cNvPr id="143" name="円/楕円 142"/>
        <xdr:cNvSpPr/>
      </xdr:nvSpPr>
      <xdr:spPr>
        <a:xfrm>
          <a:off x="1968500" y="99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134760</xdr:rowOff>
    </xdr:from>
    <xdr:ext cx="534377" cy="259045"/>
    <xdr:sp macro="" textlink="">
      <xdr:nvSpPr>
        <xdr:cNvPr id="144" name="テキスト ボックス 143"/>
        <xdr:cNvSpPr txBox="1"/>
      </xdr:nvSpPr>
      <xdr:spPr>
        <a:xfrm>
          <a:off x="1752111" y="100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55313</xdr:rowOff>
    </xdr:from>
    <xdr:to>
      <xdr:col>1</xdr:col>
      <xdr:colOff>485775</xdr:colOff>
      <xdr:row>58</xdr:row>
      <xdr:rowOff>156913</xdr:rowOff>
    </xdr:to>
    <xdr:sp macro="" textlink="">
      <xdr:nvSpPr>
        <xdr:cNvPr id="145" name="円/楕円 144"/>
        <xdr:cNvSpPr/>
      </xdr:nvSpPr>
      <xdr:spPr>
        <a:xfrm>
          <a:off x="1079500" y="99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148040</xdr:rowOff>
    </xdr:from>
    <xdr:ext cx="534377" cy="259045"/>
    <xdr:sp macro="" textlink="">
      <xdr:nvSpPr>
        <xdr:cNvPr id="146" name="テキスト ボックス 145"/>
        <xdr:cNvSpPr txBox="1"/>
      </xdr:nvSpPr>
      <xdr:spPr>
        <a:xfrm>
          <a:off x="863111" y="100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44366</xdr:rowOff>
    </xdr:from>
    <xdr:to>
      <xdr:col>6</xdr:col>
      <xdr:colOff>511175</xdr:colOff>
      <xdr:row>76</xdr:row>
      <xdr:rowOff>74771</xdr:rowOff>
    </xdr:to>
    <xdr:cxnSp macro="">
      <xdr:nvCxnSpPr>
        <xdr:cNvPr id="176" name="直線コネクタ 175"/>
        <xdr:cNvCxnSpPr/>
      </xdr:nvCxnSpPr>
      <xdr:spPr>
        <a:xfrm flipV="1">
          <a:off x="3797300" y="13074566"/>
          <a:ext cx="8382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74771</xdr:rowOff>
    </xdr:from>
    <xdr:to>
      <xdr:col>5</xdr:col>
      <xdr:colOff>358775</xdr:colOff>
      <xdr:row>77</xdr:row>
      <xdr:rowOff>31488</xdr:rowOff>
    </xdr:to>
    <xdr:cxnSp macro="">
      <xdr:nvCxnSpPr>
        <xdr:cNvPr id="179" name="直線コネクタ 178"/>
        <xdr:cNvCxnSpPr/>
      </xdr:nvCxnSpPr>
      <xdr:spPr>
        <a:xfrm flipV="1">
          <a:off x="2908300" y="13104971"/>
          <a:ext cx="889000" cy="1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31488</xdr:rowOff>
    </xdr:from>
    <xdr:to>
      <xdr:col>4</xdr:col>
      <xdr:colOff>155575</xdr:colOff>
      <xdr:row>77</xdr:row>
      <xdr:rowOff>71744</xdr:rowOff>
    </xdr:to>
    <xdr:cxnSp macro="">
      <xdr:nvCxnSpPr>
        <xdr:cNvPr id="182" name="直線コネクタ 181"/>
        <xdr:cNvCxnSpPr/>
      </xdr:nvCxnSpPr>
      <xdr:spPr>
        <a:xfrm flipV="1">
          <a:off x="2019300" y="13233138"/>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21148</xdr:rowOff>
    </xdr:from>
    <xdr:to>
      <xdr:col>2</xdr:col>
      <xdr:colOff>638175</xdr:colOff>
      <xdr:row>77</xdr:row>
      <xdr:rowOff>71744</xdr:rowOff>
    </xdr:to>
    <xdr:cxnSp macro="">
      <xdr:nvCxnSpPr>
        <xdr:cNvPr id="185" name="直線コネクタ 184"/>
        <xdr:cNvCxnSpPr/>
      </xdr:nvCxnSpPr>
      <xdr:spPr>
        <a:xfrm>
          <a:off x="1130300" y="13222798"/>
          <a:ext cx="889000" cy="5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165016</xdr:rowOff>
    </xdr:from>
    <xdr:to>
      <xdr:col>6</xdr:col>
      <xdr:colOff>561975</xdr:colOff>
      <xdr:row>76</xdr:row>
      <xdr:rowOff>95166</xdr:rowOff>
    </xdr:to>
    <xdr:sp macro="" textlink="">
      <xdr:nvSpPr>
        <xdr:cNvPr id="195" name="円/楕円 194"/>
        <xdr:cNvSpPr/>
      </xdr:nvSpPr>
      <xdr:spPr>
        <a:xfrm>
          <a:off x="4584700" y="130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143443</xdr:rowOff>
    </xdr:from>
    <xdr:ext cx="599010" cy="259045"/>
    <xdr:sp macro="" textlink="">
      <xdr:nvSpPr>
        <xdr:cNvPr id="196" name="民生費該当値テキスト"/>
        <xdr:cNvSpPr txBox="1"/>
      </xdr:nvSpPr>
      <xdr:spPr>
        <a:xfrm>
          <a:off x="4686300" y="130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167,511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23971</xdr:rowOff>
    </xdr:from>
    <xdr:to>
      <xdr:col>5</xdr:col>
      <xdr:colOff>409575</xdr:colOff>
      <xdr:row>76</xdr:row>
      <xdr:rowOff>125571</xdr:rowOff>
    </xdr:to>
    <xdr:sp macro="" textlink="">
      <xdr:nvSpPr>
        <xdr:cNvPr id="197" name="円/楕円 196"/>
        <xdr:cNvSpPr/>
      </xdr:nvSpPr>
      <xdr:spPr>
        <a:xfrm>
          <a:off x="3746500" y="130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142097</xdr:rowOff>
    </xdr:from>
    <xdr:ext cx="599010" cy="259045"/>
    <xdr:sp macro="" textlink="">
      <xdr:nvSpPr>
        <xdr:cNvPr id="198" name="テキスト ボックス 197"/>
        <xdr:cNvSpPr txBox="1"/>
      </xdr:nvSpPr>
      <xdr:spPr>
        <a:xfrm>
          <a:off x="3497794" y="1282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152138</xdr:rowOff>
    </xdr:from>
    <xdr:to>
      <xdr:col>4</xdr:col>
      <xdr:colOff>206375</xdr:colOff>
      <xdr:row>77</xdr:row>
      <xdr:rowOff>82288</xdr:rowOff>
    </xdr:to>
    <xdr:sp macro="" textlink="">
      <xdr:nvSpPr>
        <xdr:cNvPr id="199" name="円/楕円 198"/>
        <xdr:cNvSpPr/>
      </xdr:nvSpPr>
      <xdr:spPr>
        <a:xfrm>
          <a:off x="2857500" y="131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73415</xdr:rowOff>
    </xdr:from>
    <xdr:ext cx="599010" cy="259045"/>
    <xdr:sp macro="" textlink="">
      <xdr:nvSpPr>
        <xdr:cNvPr id="200" name="テキスト ボックス 199"/>
        <xdr:cNvSpPr txBox="1"/>
      </xdr:nvSpPr>
      <xdr:spPr>
        <a:xfrm>
          <a:off x="2608794" y="1327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20944</xdr:rowOff>
    </xdr:from>
    <xdr:to>
      <xdr:col>3</xdr:col>
      <xdr:colOff>3175</xdr:colOff>
      <xdr:row>77</xdr:row>
      <xdr:rowOff>122544</xdr:rowOff>
    </xdr:to>
    <xdr:sp macro="" textlink="">
      <xdr:nvSpPr>
        <xdr:cNvPr id="201" name="円/楕円 200"/>
        <xdr:cNvSpPr/>
      </xdr:nvSpPr>
      <xdr:spPr>
        <a:xfrm>
          <a:off x="1968500" y="132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113671</xdr:rowOff>
    </xdr:from>
    <xdr:ext cx="599010" cy="259045"/>
    <xdr:sp macro="" textlink="">
      <xdr:nvSpPr>
        <xdr:cNvPr id="202" name="テキスト ボックス 201"/>
        <xdr:cNvSpPr txBox="1"/>
      </xdr:nvSpPr>
      <xdr:spPr>
        <a:xfrm>
          <a:off x="1719794" y="1331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141798</xdr:rowOff>
    </xdr:from>
    <xdr:to>
      <xdr:col>1</xdr:col>
      <xdr:colOff>485775</xdr:colOff>
      <xdr:row>77</xdr:row>
      <xdr:rowOff>71948</xdr:rowOff>
    </xdr:to>
    <xdr:sp macro="" textlink="">
      <xdr:nvSpPr>
        <xdr:cNvPr id="203" name="円/楕円 202"/>
        <xdr:cNvSpPr/>
      </xdr:nvSpPr>
      <xdr:spPr>
        <a:xfrm>
          <a:off x="1079500" y="131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63075</xdr:rowOff>
    </xdr:from>
    <xdr:ext cx="599010" cy="259045"/>
    <xdr:sp macro="" textlink="">
      <xdr:nvSpPr>
        <xdr:cNvPr id="204" name="テキスト ボックス 203"/>
        <xdr:cNvSpPr txBox="1"/>
      </xdr:nvSpPr>
      <xdr:spPr>
        <a:xfrm>
          <a:off x="830794" y="1326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48250</xdr:rowOff>
    </xdr:from>
    <xdr:to>
      <xdr:col>6</xdr:col>
      <xdr:colOff>511175</xdr:colOff>
      <xdr:row>94</xdr:row>
      <xdr:rowOff>17616</xdr:rowOff>
    </xdr:to>
    <xdr:cxnSp macro="">
      <xdr:nvCxnSpPr>
        <xdr:cNvPr id="235" name="直線コネクタ 234"/>
        <xdr:cNvCxnSpPr/>
      </xdr:nvCxnSpPr>
      <xdr:spPr>
        <a:xfrm flipV="1">
          <a:off x="3797300" y="15993100"/>
          <a:ext cx="838200" cy="1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17616</xdr:rowOff>
    </xdr:from>
    <xdr:to>
      <xdr:col>5</xdr:col>
      <xdr:colOff>358775</xdr:colOff>
      <xdr:row>95</xdr:row>
      <xdr:rowOff>67190</xdr:rowOff>
    </xdr:to>
    <xdr:cxnSp macro="">
      <xdr:nvCxnSpPr>
        <xdr:cNvPr id="238" name="直線コネクタ 237"/>
        <xdr:cNvCxnSpPr/>
      </xdr:nvCxnSpPr>
      <xdr:spPr>
        <a:xfrm flipV="1">
          <a:off x="2908300" y="16133916"/>
          <a:ext cx="889000" cy="2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67190</xdr:rowOff>
    </xdr:from>
    <xdr:to>
      <xdr:col>4</xdr:col>
      <xdr:colOff>155575</xdr:colOff>
      <xdr:row>96</xdr:row>
      <xdr:rowOff>26139</xdr:rowOff>
    </xdr:to>
    <xdr:cxnSp macro="">
      <xdr:nvCxnSpPr>
        <xdr:cNvPr id="241" name="直線コネクタ 240"/>
        <xdr:cNvCxnSpPr/>
      </xdr:nvCxnSpPr>
      <xdr:spPr>
        <a:xfrm flipV="1">
          <a:off x="2019300" y="16354940"/>
          <a:ext cx="889000" cy="1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26139</xdr:rowOff>
    </xdr:from>
    <xdr:to>
      <xdr:col>2</xdr:col>
      <xdr:colOff>638175</xdr:colOff>
      <xdr:row>96</xdr:row>
      <xdr:rowOff>53136</xdr:rowOff>
    </xdr:to>
    <xdr:cxnSp macro="">
      <xdr:nvCxnSpPr>
        <xdr:cNvPr id="244" name="直線コネクタ 243"/>
        <xdr:cNvCxnSpPr/>
      </xdr:nvCxnSpPr>
      <xdr:spPr>
        <a:xfrm flipV="1">
          <a:off x="1130300" y="16485339"/>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168900</xdr:rowOff>
    </xdr:from>
    <xdr:to>
      <xdr:col>6</xdr:col>
      <xdr:colOff>561975</xdr:colOff>
      <xdr:row>93</xdr:row>
      <xdr:rowOff>99050</xdr:rowOff>
    </xdr:to>
    <xdr:sp macro="" textlink="">
      <xdr:nvSpPr>
        <xdr:cNvPr id="254" name="円/楕円 253"/>
        <xdr:cNvSpPr/>
      </xdr:nvSpPr>
      <xdr:spPr>
        <a:xfrm>
          <a:off x="4584700" y="159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20327</xdr:rowOff>
    </xdr:from>
    <xdr:ext cx="534377" cy="259045"/>
    <xdr:sp macro="" textlink="">
      <xdr:nvSpPr>
        <xdr:cNvPr id="255" name="衛生費該当値テキスト"/>
        <xdr:cNvSpPr txBox="1"/>
      </xdr:nvSpPr>
      <xdr:spPr>
        <a:xfrm>
          <a:off x="4686300" y="157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99,151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138266</xdr:rowOff>
    </xdr:from>
    <xdr:to>
      <xdr:col>5</xdr:col>
      <xdr:colOff>409575</xdr:colOff>
      <xdr:row>94</xdr:row>
      <xdr:rowOff>68416</xdr:rowOff>
    </xdr:to>
    <xdr:sp macro="" textlink="">
      <xdr:nvSpPr>
        <xdr:cNvPr id="256" name="円/楕円 255"/>
        <xdr:cNvSpPr/>
      </xdr:nvSpPr>
      <xdr:spPr>
        <a:xfrm>
          <a:off x="3746500" y="160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84943</xdr:rowOff>
    </xdr:from>
    <xdr:ext cx="534377" cy="259045"/>
    <xdr:sp macro="" textlink="">
      <xdr:nvSpPr>
        <xdr:cNvPr id="257" name="テキスト ボックス 256"/>
        <xdr:cNvSpPr txBox="1"/>
      </xdr:nvSpPr>
      <xdr:spPr>
        <a:xfrm>
          <a:off x="3530111" y="1585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16390</xdr:rowOff>
    </xdr:from>
    <xdr:to>
      <xdr:col>4</xdr:col>
      <xdr:colOff>206375</xdr:colOff>
      <xdr:row>95</xdr:row>
      <xdr:rowOff>117990</xdr:rowOff>
    </xdr:to>
    <xdr:sp macro="" textlink="">
      <xdr:nvSpPr>
        <xdr:cNvPr id="258" name="円/楕円 257"/>
        <xdr:cNvSpPr/>
      </xdr:nvSpPr>
      <xdr:spPr>
        <a:xfrm>
          <a:off x="2857500" y="163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134517</xdr:rowOff>
    </xdr:from>
    <xdr:ext cx="534377" cy="259045"/>
    <xdr:sp macro="" textlink="">
      <xdr:nvSpPr>
        <xdr:cNvPr id="259" name="テキスト ボックス 258"/>
        <xdr:cNvSpPr txBox="1"/>
      </xdr:nvSpPr>
      <xdr:spPr>
        <a:xfrm>
          <a:off x="2641111" y="16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146789</xdr:rowOff>
    </xdr:from>
    <xdr:to>
      <xdr:col>3</xdr:col>
      <xdr:colOff>3175</xdr:colOff>
      <xdr:row>96</xdr:row>
      <xdr:rowOff>76939</xdr:rowOff>
    </xdr:to>
    <xdr:sp macro="" textlink="">
      <xdr:nvSpPr>
        <xdr:cNvPr id="260" name="円/楕円 259"/>
        <xdr:cNvSpPr/>
      </xdr:nvSpPr>
      <xdr:spPr>
        <a:xfrm>
          <a:off x="1968500" y="164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93466</xdr:rowOff>
    </xdr:from>
    <xdr:ext cx="534377" cy="259045"/>
    <xdr:sp macro="" textlink="">
      <xdr:nvSpPr>
        <xdr:cNvPr id="261" name="テキスト ボックス 260"/>
        <xdr:cNvSpPr txBox="1"/>
      </xdr:nvSpPr>
      <xdr:spPr>
        <a:xfrm>
          <a:off x="1752111" y="162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2336</xdr:rowOff>
    </xdr:from>
    <xdr:to>
      <xdr:col>1</xdr:col>
      <xdr:colOff>485775</xdr:colOff>
      <xdr:row>96</xdr:row>
      <xdr:rowOff>103936</xdr:rowOff>
    </xdr:to>
    <xdr:sp macro="" textlink="">
      <xdr:nvSpPr>
        <xdr:cNvPr id="262" name="円/楕円 261"/>
        <xdr:cNvSpPr/>
      </xdr:nvSpPr>
      <xdr:spPr>
        <a:xfrm>
          <a:off x="1079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120463</xdr:rowOff>
    </xdr:from>
    <xdr:ext cx="534377" cy="259045"/>
    <xdr:sp macro="" textlink="">
      <xdr:nvSpPr>
        <xdr:cNvPr id="263" name="テキスト ボックス 262"/>
        <xdr:cNvSpPr txBox="1"/>
      </xdr:nvSpPr>
      <xdr:spPr>
        <a:xfrm>
          <a:off x="863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152527</xdr:rowOff>
    </xdr:from>
    <xdr:to>
      <xdr:col>15</xdr:col>
      <xdr:colOff>180975</xdr:colOff>
      <xdr:row>39</xdr:row>
      <xdr:rowOff>9779</xdr:rowOff>
    </xdr:to>
    <xdr:cxnSp macro="">
      <xdr:nvCxnSpPr>
        <xdr:cNvPr id="292" name="直線コネクタ 291"/>
        <xdr:cNvCxnSpPr/>
      </xdr:nvCxnSpPr>
      <xdr:spPr>
        <a:xfrm>
          <a:off x="9639300" y="6667627"/>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49911</xdr:rowOff>
    </xdr:from>
    <xdr:to>
      <xdr:col>14</xdr:col>
      <xdr:colOff>28575</xdr:colOff>
      <xdr:row>38</xdr:row>
      <xdr:rowOff>152527</xdr:rowOff>
    </xdr:to>
    <xdr:cxnSp macro="">
      <xdr:nvCxnSpPr>
        <xdr:cNvPr id="295" name="直線コネクタ 294"/>
        <xdr:cNvCxnSpPr/>
      </xdr:nvCxnSpPr>
      <xdr:spPr>
        <a:xfrm>
          <a:off x="8750300" y="6050661"/>
          <a:ext cx="889000" cy="6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49911</xdr:rowOff>
    </xdr:from>
    <xdr:to>
      <xdr:col>12</xdr:col>
      <xdr:colOff>511175</xdr:colOff>
      <xdr:row>37</xdr:row>
      <xdr:rowOff>21844</xdr:rowOff>
    </xdr:to>
    <xdr:cxnSp macro="">
      <xdr:nvCxnSpPr>
        <xdr:cNvPr id="298" name="直線コネクタ 297"/>
        <xdr:cNvCxnSpPr/>
      </xdr:nvCxnSpPr>
      <xdr:spPr>
        <a:xfrm flipV="1">
          <a:off x="7861300" y="6050661"/>
          <a:ext cx="889000" cy="3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16129</xdr:rowOff>
    </xdr:from>
    <xdr:to>
      <xdr:col>11</xdr:col>
      <xdr:colOff>307975</xdr:colOff>
      <xdr:row>37</xdr:row>
      <xdr:rowOff>21844</xdr:rowOff>
    </xdr:to>
    <xdr:cxnSp macro="">
      <xdr:nvCxnSpPr>
        <xdr:cNvPr id="301" name="直線コネクタ 300"/>
        <xdr:cNvCxnSpPr/>
      </xdr:nvCxnSpPr>
      <xdr:spPr>
        <a:xfrm>
          <a:off x="6972300" y="618832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130429</xdr:rowOff>
    </xdr:from>
    <xdr:to>
      <xdr:col>15</xdr:col>
      <xdr:colOff>231775</xdr:colOff>
      <xdr:row>39</xdr:row>
      <xdr:rowOff>60579</xdr:rowOff>
    </xdr:to>
    <xdr:sp macro="" textlink="">
      <xdr:nvSpPr>
        <xdr:cNvPr id="311" name="円/楕円 310"/>
        <xdr:cNvSpPr/>
      </xdr:nvSpPr>
      <xdr:spPr>
        <a:xfrm>
          <a:off x="104267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45356</xdr:rowOff>
    </xdr:from>
    <xdr:ext cx="378565" cy="259045"/>
    <xdr:sp macro="" textlink="">
      <xdr:nvSpPr>
        <xdr:cNvPr id="312" name="労働費該当値テキスト"/>
        <xdr:cNvSpPr txBox="1"/>
      </xdr:nvSpPr>
      <xdr:spPr>
        <a:xfrm>
          <a:off x="10528300" y="656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101727</xdr:rowOff>
    </xdr:from>
    <xdr:to>
      <xdr:col>14</xdr:col>
      <xdr:colOff>79375</xdr:colOff>
      <xdr:row>39</xdr:row>
      <xdr:rowOff>31877</xdr:rowOff>
    </xdr:to>
    <xdr:sp macro="" textlink="">
      <xdr:nvSpPr>
        <xdr:cNvPr id="313" name="円/楕円 312"/>
        <xdr:cNvSpPr/>
      </xdr:nvSpPr>
      <xdr:spPr>
        <a:xfrm>
          <a:off x="9588500" y="66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23004</xdr:rowOff>
    </xdr:from>
    <xdr:ext cx="378565" cy="259045"/>
    <xdr:sp macro="" textlink="">
      <xdr:nvSpPr>
        <xdr:cNvPr id="314" name="テキスト ボックス 313"/>
        <xdr:cNvSpPr txBox="1"/>
      </xdr:nvSpPr>
      <xdr:spPr>
        <a:xfrm>
          <a:off x="9450017" y="670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170561</xdr:rowOff>
    </xdr:from>
    <xdr:to>
      <xdr:col>12</xdr:col>
      <xdr:colOff>561975</xdr:colOff>
      <xdr:row>35</xdr:row>
      <xdr:rowOff>100711</xdr:rowOff>
    </xdr:to>
    <xdr:sp macro="" textlink="">
      <xdr:nvSpPr>
        <xdr:cNvPr id="315" name="円/楕円 314"/>
        <xdr:cNvSpPr/>
      </xdr:nvSpPr>
      <xdr:spPr>
        <a:xfrm>
          <a:off x="8699500" y="59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117238</xdr:rowOff>
    </xdr:from>
    <xdr:ext cx="469744" cy="259045"/>
    <xdr:sp macro="" textlink="">
      <xdr:nvSpPr>
        <xdr:cNvPr id="316" name="テキスト ボックス 315"/>
        <xdr:cNvSpPr txBox="1"/>
      </xdr:nvSpPr>
      <xdr:spPr>
        <a:xfrm>
          <a:off x="8515427" y="577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142494</xdr:rowOff>
    </xdr:from>
    <xdr:to>
      <xdr:col>11</xdr:col>
      <xdr:colOff>358775</xdr:colOff>
      <xdr:row>37</xdr:row>
      <xdr:rowOff>72644</xdr:rowOff>
    </xdr:to>
    <xdr:sp macro="" textlink="">
      <xdr:nvSpPr>
        <xdr:cNvPr id="317" name="円/楕円 316"/>
        <xdr:cNvSpPr/>
      </xdr:nvSpPr>
      <xdr:spPr>
        <a:xfrm>
          <a:off x="7810500" y="63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89171</xdr:rowOff>
    </xdr:from>
    <xdr:ext cx="469744" cy="259045"/>
    <xdr:sp macro="" textlink="">
      <xdr:nvSpPr>
        <xdr:cNvPr id="318" name="テキスト ボックス 317"/>
        <xdr:cNvSpPr txBox="1"/>
      </xdr:nvSpPr>
      <xdr:spPr>
        <a:xfrm>
          <a:off x="7626427" y="60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136779</xdr:rowOff>
    </xdr:from>
    <xdr:to>
      <xdr:col>10</xdr:col>
      <xdr:colOff>155575</xdr:colOff>
      <xdr:row>36</xdr:row>
      <xdr:rowOff>66929</xdr:rowOff>
    </xdr:to>
    <xdr:sp macro="" textlink="">
      <xdr:nvSpPr>
        <xdr:cNvPr id="319" name="円/楕円 318"/>
        <xdr:cNvSpPr/>
      </xdr:nvSpPr>
      <xdr:spPr>
        <a:xfrm>
          <a:off x="69215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58056</xdr:rowOff>
    </xdr:from>
    <xdr:ext cx="469744" cy="259045"/>
    <xdr:sp macro="" textlink="">
      <xdr:nvSpPr>
        <xdr:cNvPr id="320" name="テキスト ボックス 319"/>
        <xdr:cNvSpPr txBox="1"/>
      </xdr:nvSpPr>
      <xdr:spPr>
        <a:xfrm>
          <a:off x="6737427"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64134</xdr:rowOff>
    </xdr:from>
    <xdr:to>
      <xdr:col>15</xdr:col>
      <xdr:colOff>180975</xdr:colOff>
      <xdr:row>57</xdr:row>
      <xdr:rowOff>67335</xdr:rowOff>
    </xdr:to>
    <xdr:cxnSp macro="">
      <xdr:nvCxnSpPr>
        <xdr:cNvPr id="347" name="直線コネクタ 346"/>
        <xdr:cNvCxnSpPr/>
      </xdr:nvCxnSpPr>
      <xdr:spPr>
        <a:xfrm flipV="1">
          <a:off x="9639300" y="983678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67335</xdr:rowOff>
    </xdr:from>
    <xdr:to>
      <xdr:col>14</xdr:col>
      <xdr:colOff>28575</xdr:colOff>
      <xdr:row>57</xdr:row>
      <xdr:rowOff>80785</xdr:rowOff>
    </xdr:to>
    <xdr:cxnSp macro="">
      <xdr:nvCxnSpPr>
        <xdr:cNvPr id="350" name="直線コネクタ 349"/>
        <xdr:cNvCxnSpPr/>
      </xdr:nvCxnSpPr>
      <xdr:spPr>
        <a:xfrm flipV="1">
          <a:off x="8750300" y="9839985"/>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80785</xdr:rowOff>
    </xdr:from>
    <xdr:to>
      <xdr:col>12</xdr:col>
      <xdr:colOff>511175</xdr:colOff>
      <xdr:row>57</xdr:row>
      <xdr:rowOff>117297</xdr:rowOff>
    </xdr:to>
    <xdr:cxnSp macro="">
      <xdr:nvCxnSpPr>
        <xdr:cNvPr id="353" name="直線コネクタ 352"/>
        <xdr:cNvCxnSpPr/>
      </xdr:nvCxnSpPr>
      <xdr:spPr>
        <a:xfrm flipV="1">
          <a:off x="7861300" y="9853435"/>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117297</xdr:rowOff>
    </xdr:from>
    <xdr:to>
      <xdr:col>11</xdr:col>
      <xdr:colOff>307975</xdr:colOff>
      <xdr:row>57</xdr:row>
      <xdr:rowOff>132686</xdr:rowOff>
    </xdr:to>
    <xdr:cxnSp macro="">
      <xdr:nvCxnSpPr>
        <xdr:cNvPr id="356" name="直線コネクタ 355"/>
        <xdr:cNvCxnSpPr/>
      </xdr:nvCxnSpPr>
      <xdr:spPr>
        <a:xfrm flipV="1">
          <a:off x="6972300" y="9889947"/>
          <a:ext cx="889000" cy="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13334</xdr:rowOff>
    </xdr:from>
    <xdr:to>
      <xdr:col>15</xdr:col>
      <xdr:colOff>231775</xdr:colOff>
      <xdr:row>57</xdr:row>
      <xdr:rowOff>114934</xdr:rowOff>
    </xdr:to>
    <xdr:sp macro="" textlink="">
      <xdr:nvSpPr>
        <xdr:cNvPr id="366" name="円/楕円 365"/>
        <xdr:cNvSpPr/>
      </xdr:nvSpPr>
      <xdr:spPr>
        <a:xfrm>
          <a:off x="10426700" y="97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163211</xdr:rowOff>
    </xdr:from>
    <xdr:ext cx="534377" cy="259045"/>
    <xdr:sp macro="" textlink="">
      <xdr:nvSpPr>
        <xdr:cNvPr id="367" name="農林水産業費該当値テキスト"/>
        <xdr:cNvSpPr txBox="1"/>
      </xdr:nvSpPr>
      <xdr:spPr>
        <a:xfrm>
          <a:off x="10528300" y="97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16535</xdr:rowOff>
    </xdr:from>
    <xdr:to>
      <xdr:col>14</xdr:col>
      <xdr:colOff>79375</xdr:colOff>
      <xdr:row>57</xdr:row>
      <xdr:rowOff>118135</xdr:rowOff>
    </xdr:to>
    <xdr:sp macro="" textlink="">
      <xdr:nvSpPr>
        <xdr:cNvPr id="368" name="円/楕円 367"/>
        <xdr:cNvSpPr/>
      </xdr:nvSpPr>
      <xdr:spPr>
        <a:xfrm>
          <a:off x="9588500" y="97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109262</xdr:rowOff>
    </xdr:from>
    <xdr:ext cx="534377" cy="259045"/>
    <xdr:sp macro="" textlink="">
      <xdr:nvSpPr>
        <xdr:cNvPr id="369" name="テキスト ボックス 368"/>
        <xdr:cNvSpPr txBox="1"/>
      </xdr:nvSpPr>
      <xdr:spPr>
        <a:xfrm>
          <a:off x="9372111" y="98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29985</xdr:rowOff>
    </xdr:from>
    <xdr:to>
      <xdr:col>12</xdr:col>
      <xdr:colOff>561975</xdr:colOff>
      <xdr:row>57</xdr:row>
      <xdr:rowOff>131585</xdr:rowOff>
    </xdr:to>
    <xdr:sp macro="" textlink="">
      <xdr:nvSpPr>
        <xdr:cNvPr id="370" name="円/楕円 369"/>
        <xdr:cNvSpPr/>
      </xdr:nvSpPr>
      <xdr:spPr>
        <a:xfrm>
          <a:off x="8699500" y="98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122712</xdr:rowOff>
    </xdr:from>
    <xdr:ext cx="534377" cy="259045"/>
    <xdr:sp macro="" textlink="">
      <xdr:nvSpPr>
        <xdr:cNvPr id="371" name="テキスト ボックス 370"/>
        <xdr:cNvSpPr txBox="1"/>
      </xdr:nvSpPr>
      <xdr:spPr>
        <a:xfrm>
          <a:off x="8483111" y="98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66497</xdr:rowOff>
    </xdr:from>
    <xdr:to>
      <xdr:col>11</xdr:col>
      <xdr:colOff>358775</xdr:colOff>
      <xdr:row>57</xdr:row>
      <xdr:rowOff>168097</xdr:rowOff>
    </xdr:to>
    <xdr:sp macro="" textlink="">
      <xdr:nvSpPr>
        <xdr:cNvPr id="372" name="円/楕円 371"/>
        <xdr:cNvSpPr/>
      </xdr:nvSpPr>
      <xdr:spPr>
        <a:xfrm>
          <a:off x="7810500" y="98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159224</xdr:rowOff>
    </xdr:from>
    <xdr:ext cx="534377" cy="259045"/>
    <xdr:sp macro="" textlink="">
      <xdr:nvSpPr>
        <xdr:cNvPr id="373" name="テキスト ボックス 372"/>
        <xdr:cNvSpPr txBox="1"/>
      </xdr:nvSpPr>
      <xdr:spPr>
        <a:xfrm>
          <a:off x="7594111" y="99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81886</xdr:rowOff>
    </xdr:from>
    <xdr:to>
      <xdr:col>10</xdr:col>
      <xdr:colOff>155575</xdr:colOff>
      <xdr:row>58</xdr:row>
      <xdr:rowOff>12036</xdr:rowOff>
    </xdr:to>
    <xdr:sp macro="" textlink="">
      <xdr:nvSpPr>
        <xdr:cNvPr id="374" name="円/楕円 373"/>
        <xdr:cNvSpPr/>
      </xdr:nvSpPr>
      <xdr:spPr>
        <a:xfrm>
          <a:off x="6921500" y="98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3163</xdr:rowOff>
    </xdr:from>
    <xdr:ext cx="534377" cy="259045"/>
    <xdr:sp macro="" textlink="">
      <xdr:nvSpPr>
        <xdr:cNvPr id="375" name="テキスト ボックス 374"/>
        <xdr:cNvSpPr txBox="1"/>
      </xdr:nvSpPr>
      <xdr:spPr>
        <a:xfrm>
          <a:off x="6705111" y="994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100381</xdr:rowOff>
    </xdr:from>
    <xdr:to>
      <xdr:col>15</xdr:col>
      <xdr:colOff>180975</xdr:colOff>
      <xdr:row>78</xdr:row>
      <xdr:rowOff>161858</xdr:rowOff>
    </xdr:to>
    <xdr:cxnSp macro="">
      <xdr:nvCxnSpPr>
        <xdr:cNvPr id="406" name="直線コネクタ 405"/>
        <xdr:cNvCxnSpPr/>
      </xdr:nvCxnSpPr>
      <xdr:spPr>
        <a:xfrm flipV="1">
          <a:off x="9639300" y="13473481"/>
          <a:ext cx="8382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161858</xdr:rowOff>
    </xdr:from>
    <xdr:to>
      <xdr:col>14</xdr:col>
      <xdr:colOff>28575</xdr:colOff>
      <xdr:row>78</xdr:row>
      <xdr:rowOff>168700</xdr:rowOff>
    </xdr:to>
    <xdr:cxnSp macro="">
      <xdr:nvCxnSpPr>
        <xdr:cNvPr id="409" name="直線コネクタ 408"/>
        <xdr:cNvCxnSpPr/>
      </xdr:nvCxnSpPr>
      <xdr:spPr>
        <a:xfrm flipV="1">
          <a:off x="8750300" y="13534958"/>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168700</xdr:rowOff>
    </xdr:from>
    <xdr:to>
      <xdr:col>12</xdr:col>
      <xdr:colOff>511175</xdr:colOff>
      <xdr:row>79</xdr:row>
      <xdr:rowOff>384</xdr:rowOff>
    </xdr:to>
    <xdr:cxnSp macro="">
      <xdr:nvCxnSpPr>
        <xdr:cNvPr id="412" name="直線コネクタ 411"/>
        <xdr:cNvCxnSpPr/>
      </xdr:nvCxnSpPr>
      <xdr:spPr>
        <a:xfrm flipV="1">
          <a:off x="7861300" y="13541800"/>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384</xdr:rowOff>
    </xdr:from>
    <xdr:to>
      <xdr:col>11</xdr:col>
      <xdr:colOff>307975</xdr:colOff>
      <xdr:row>79</xdr:row>
      <xdr:rowOff>27539</xdr:rowOff>
    </xdr:to>
    <xdr:cxnSp macro="">
      <xdr:nvCxnSpPr>
        <xdr:cNvPr id="415" name="直線コネクタ 414"/>
        <xdr:cNvCxnSpPr/>
      </xdr:nvCxnSpPr>
      <xdr:spPr>
        <a:xfrm flipV="1">
          <a:off x="6972300" y="13544934"/>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49581</xdr:rowOff>
    </xdr:from>
    <xdr:to>
      <xdr:col>15</xdr:col>
      <xdr:colOff>231775</xdr:colOff>
      <xdr:row>78</xdr:row>
      <xdr:rowOff>151181</xdr:rowOff>
    </xdr:to>
    <xdr:sp macro="" textlink="">
      <xdr:nvSpPr>
        <xdr:cNvPr id="425" name="円/楕円 424"/>
        <xdr:cNvSpPr/>
      </xdr:nvSpPr>
      <xdr:spPr>
        <a:xfrm>
          <a:off x="104267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28008</xdr:rowOff>
    </xdr:from>
    <xdr:ext cx="534377" cy="259045"/>
    <xdr:sp macro="" textlink="">
      <xdr:nvSpPr>
        <xdr:cNvPr id="426" name="商工費該当値テキスト"/>
        <xdr:cNvSpPr txBox="1"/>
      </xdr:nvSpPr>
      <xdr:spPr>
        <a:xfrm>
          <a:off x="10528300" y="134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111058</xdr:rowOff>
    </xdr:from>
    <xdr:to>
      <xdr:col>14</xdr:col>
      <xdr:colOff>79375</xdr:colOff>
      <xdr:row>79</xdr:row>
      <xdr:rowOff>41208</xdr:rowOff>
    </xdr:to>
    <xdr:sp macro="" textlink="">
      <xdr:nvSpPr>
        <xdr:cNvPr id="427" name="円/楕円 426"/>
        <xdr:cNvSpPr/>
      </xdr:nvSpPr>
      <xdr:spPr>
        <a:xfrm>
          <a:off x="9588500" y="134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32335</xdr:rowOff>
    </xdr:from>
    <xdr:ext cx="469744" cy="259045"/>
    <xdr:sp macro="" textlink="">
      <xdr:nvSpPr>
        <xdr:cNvPr id="428" name="テキスト ボックス 427"/>
        <xdr:cNvSpPr txBox="1"/>
      </xdr:nvSpPr>
      <xdr:spPr>
        <a:xfrm>
          <a:off x="9404427" y="1357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117900</xdr:rowOff>
    </xdr:from>
    <xdr:to>
      <xdr:col>12</xdr:col>
      <xdr:colOff>561975</xdr:colOff>
      <xdr:row>79</xdr:row>
      <xdr:rowOff>48050</xdr:rowOff>
    </xdr:to>
    <xdr:sp macro="" textlink="">
      <xdr:nvSpPr>
        <xdr:cNvPr id="429" name="円/楕円 428"/>
        <xdr:cNvSpPr/>
      </xdr:nvSpPr>
      <xdr:spPr>
        <a:xfrm>
          <a:off x="8699500" y="134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39177</xdr:rowOff>
    </xdr:from>
    <xdr:ext cx="469744" cy="259045"/>
    <xdr:sp macro="" textlink="">
      <xdr:nvSpPr>
        <xdr:cNvPr id="430" name="テキスト ボックス 429"/>
        <xdr:cNvSpPr txBox="1"/>
      </xdr:nvSpPr>
      <xdr:spPr>
        <a:xfrm>
          <a:off x="8515427" y="135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121034</xdr:rowOff>
    </xdr:from>
    <xdr:to>
      <xdr:col>11</xdr:col>
      <xdr:colOff>358775</xdr:colOff>
      <xdr:row>79</xdr:row>
      <xdr:rowOff>51184</xdr:rowOff>
    </xdr:to>
    <xdr:sp macro="" textlink="">
      <xdr:nvSpPr>
        <xdr:cNvPr id="431" name="円/楕円 430"/>
        <xdr:cNvSpPr/>
      </xdr:nvSpPr>
      <xdr:spPr>
        <a:xfrm>
          <a:off x="7810500" y="134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42311</xdr:rowOff>
    </xdr:from>
    <xdr:ext cx="469744" cy="259045"/>
    <xdr:sp macro="" textlink="">
      <xdr:nvSpPr>
        <xdr:cNvPr id="432" name="テキスト ボックス 431"/>
        <xdr:cNvSpPr txBox="1"/>
      </xdr:nvSpPr>
      <xdr:spPr>
        <a:xfrm>
          <a:off x="7626427" y="135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148189</xdr:rowOff>
    </xdr:from>
    <xdr:to>
      <xdr:col>10</xdr:col>
      <xdr:colOff>155575</xdr:colOff>
      <xdr:row>79</xdr:row>
      <xdr:rowOff>78339</xdr:rowOff>
    </xdr:to>
    <xdr:sp macro="" textlink="">
      <xdr:nvSpPr>
        <xdr:cNvPr id="433" name="円/楕円 432"/>
        <xdr:cNvSpPr/>
      </xdr:nvSpPr>
      <xdr:spPr>
        <a:xfrm>
          <a:off x="6921500" y="135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69466</xdr:rowOff>
    </xdr:from>
    <xdr:ext cx="469744" cy="259045"/>
    <xdr:sp macro="" textlink="">
      <xdr:nvSpPr>
        <xdr:cNvPr id="434" name="テキスト ボックス 433"/>
        <xdr:cNvSpPr txBox="1"/>
      </xdr:nvSpPr>
      <xdr:spPr>
        <a:xfrm>
          <a:off x="6737427" y="136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49113</xdr:rowOff>
    </xdr:from>
    <xdr:to>
      <xdr:col>15</xdr:col>
      <xdr:colOff>180975</xdr:colOff>
      <xdr:row>98</xdr:row>
      <xdr:rowOff>96527</xdr:rowOff>
    </xdr:to>
    <xdr:cxnSp macro="">
      <xdr:nvCxnSpPr>
        <xdr:cNvPr id="461" name="直線コネクタ 460"/>
        <xdr:cNvCxnSpPr/>
      </xdr:nvCxnSpPr>
      <xdr:spPr>
        <a:xfrm flipV="1">
          <a:off x="9639300" y="16851213"/>
          <a:ext cx="838200" cy="4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96527</xdr:rowOff>
    </xdr:from>
    <xdr:to>
      <xdr:col>14</xdr:col>
      <xdr:colOff>28575</xdr:colOff>
      <xdr:row>98</xdr:row>
      <xdr:rowOff>96540</xdr:rowOff>
    </xdr:to>
    <xdr:cxnSp macro="">
      <xdr:nvCxnSpPr>
        <xdr:cNvPr id="464" name="直線コネクタ 463"/>
        <xdr:cNvCxnSpPr/>
      </xdr:nvCxnSpPr>
      <xdr:spPr>
        <a:xfrm flipV="1">
          <a:off x="8750300" y="1689862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96540</xdr:rowOff>
    </xdr:from>
    <xdr:to>
      <xdr:col>12</xdr:col>
      <xdr:colOff>511175</xdr:colOff>
      <xdr:row>98</xdr:row>
      <xdr:rowOff>101191</xdr:rowOff>
    </xdr:to>
    <xdr:cxnSp macro="">
      <xdr:nvCxnSpPr>
        <xdr:cNvPr id="467" name="直線コネクタ 466"/>
        <xdr:cNvCxnSpPr/>
      </xdr:nvCxnSpPr>
      <xdr:spPr>
        <a:xfrm flipV="1">
          <a:off x="7861300" y="16898640"/>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101191</xdr:rowOff>
    </xdr:from>
    <xdr:to>
      <xdr:col>11</xdr:col>
      <xdr:colOff>307975</xdr:colOff>
      <xdr:row>98</xdr:row>
      <xdr:rowOff>101671</xdr:rowOff>
    </xdr:to>
    <xdr:cxnSp macro="">
      <xdr:nvCxnSpPr>
        <xdr:cNvPr id="470" name="直線コネクタ 469"/>
        <xdr:cNvCxnSpPr/>
      </xdr:nvCxnSpPr>
      <xdr:spPr>
        <a:xfrm flipV="1">
          <a:off x="6972300" y="1690329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169763</xdr:rowOff>
    </xdr:from>
    <xdr:to>
      <xdr:col>15</xdr:col>
      <xdr:colOff>231775</xdr:colOff>
      <xdr:row>98</xdr:row>
      <xdr:rowOff>99913</xdr:rowOff>
    </xdr:to>
    <xdr:sp macro="" textlink="">
      <xdr:nvSpPr>
        <xdr:cNvPr id="480" name="円/楕円 479"/>
        <xdr:cNvSpPr/>
      </xdr:nvSpPr>
      <xdr:spPr>
        <a:xfrm>
          <a:off x="10426700" y="168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129140</xdr:rowOff>
    </xdr:from>
    <xdr:ext cx="534377" cy="259045"/>
    <xdr:sp macro="" textlink="">
      <xdr:nvSpPr>
        <xdr:cNvPr id="481" name="土木費該当値テキスト"/>
        <xdr:cNvSpPr txBox="1"/>
      </xdr:nvSpPr>
      <xdr:spPr>
        <a:xfrm>
          <a:off x="10528300" y="165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45727</xdr:rowOff>
    </xdr:from>
    <xdr:to>
      <xdr:col>14</xdr:col>
      <xdr:colOff>79375</xdr:colOff>
      <xdr:row>98</xdr:row>
      <xdr:rowOff>147327</xdr:rowOff>
    </xdr:to>
    <xdr:sp macro="" textlink="">
      <xdr:nvSpPr>
        <xdr:cNvPr id="482" name="円/楕円 481"/>
        <xdr:cNvSpPr/>
      </xdr:nvSpPr>
      <xdr:spPr>
        <a:xfrm>
          <a:off x="9588500" y="168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138454</xdr:rowOff>
    </xdr:from>
    <xdr:ext cx="534377" cy="259045"/>
    <xdr:sp macro="" textlink="">
      <xdr:nvSpPr>
        <xdr:cNvPr id="483" name="テキスト ボックス 482"/>
        <xdr:cNvSpPr txBox="1"/>
      </xdr:nvSpPr>
      <xdr:spPr>
        <a:xfrm>
          <a:off x="9372111" y="169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45740</xdr:rowOff>
    </xdr:from>
    <xdr:to>
      <xdr:col>12</xdr:col>
      <xdr:colOff>561975</xdr:colOff>
      <xdr:row>98</xdr:row>
      <xdr:rowOff>147340</xdr:rowOff>
    </xdr:to>
    <xdr:sp macro="" textlink="">
      <xdr:nvSpPr>
        <xdr:cNvPr id="484" name="円/楕円 483"/>
        <xdr:cNvSpPr/>
      </xdr:nvSpPr>
      <xdr:spPr>
        <a:xfrm>
          <a:off x="8699500" y="1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138467</xdr:rowOff>
    </xdr:from>
    <xdr:ext cx="534377" cy="259045"/>
    <xdr:sp macro="" textlink="">
      <xdr:nvSpPr>
        <xdr:cNvPr id="485" name="テキスト ボックス 484"/>
        <xdr:cNvSpPr txBox="1"/>
      </xdr:nvSpPr>
      <xdr:spPr>
        <a:xfrm>
          <a:off x="8483111" y="169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50391</xdr:rowOff>
    </xdr:from>
    <xdr:to>
      <xdr:col>11</xdr:col>
      <xdr:colOff>358775</xdr:colOff>
      <xdr:row>98</xdr:row>
      <xdr:rowOff>151991</xdr:rowOff>
    </xdr:to>
    <xdr:sp macro="" textlink="">
      <xdr:nvSpPr>
        <xdr:cNvPr id="486" name="円/楕円 485"/>
        <xdr:cNvSpPr/>
      </xdr:nvSpPr>
      <xdr:spPr>
        <a:xfrm>
          <a:off x="7810500" y="168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143118</xdr:rowOff>
    </xdr:from>
    <xdr:ext cx="534377" cy="259045"/>
    <xdr:sp macro="" textlink="">
      <xdr:nvSpPr>
        <xdr:cNvPr id="487" name="テキスト ボックス 486"/>
        <xdr:cNvSpPr txBox="1"/>
      </xdr:nvSpPr>
      <xdr:spPr>
        <a:xfrm>
          <a:off x="7594111" y="169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50871</xdr:rowOff>
    </xdr:from>
    <xdr:to>
      <xdr:col>10</xdr:col>
      <xdr:colOff>155575</xdr:colOff>
      <xdr:row>98</xdr:row>
      <xdr:rowOff>152471</xdr:rowOff>
    </xdr:to>
    <xdr:sp macro="" textlink="">
      <xdr:nvSpPr>
        <xdr:cNvPr id="488" name="円/楕円 487"/>
        <xdr:cNvSpPr/>
      </xdr:nvSpPr>
      <xdr:spPr>
        <a:xfrm>
          <a:off x="6921500" y="168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143598</xdr:rowOff>
    </xdr:from>
    <xdr:ext cx="534377" cy="259045"/>
    <xdr:sp macro="" textlink="">
      <xdr:nvSpPr>
        <xdr:cNvPr id="489" name="テキスト ボックス 488"/>
        <xdr:cNvSpPr txBox="1"/>
      </xdr:nvSpPr>
      <xdr:spPr>
        <a:xfrm>
          <a:off x="6705111" y="169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12566</xdr:rowOff>
    </xdr:from>
    <xdr:to>
      <xdr:col>23</xdr:col>
      <xdr:colOff>517525</xdr:colOff>
      <xdr:row>36</xdr:row>
      <xdr:rowOff>136418</xdr:rowOff>
    </xdr:to>
    <xdr:cxnSp macro="">
      <xdr:nvCxnSpPr>
        <xdr:cNvPr id="520" name="直線コネクタ 519"/>
        <xdr:cNvCxnSpPr/>
      </xdr:nvCxnSpPr>
      <xdr:spPr>
        <a:xfrm flipV="1">
          <a:off x="15481300" y="6184766"/>
          <a:ext cx="838200" cy="1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7112</xdr:rowOff>
    </xdr:from>
    <xdr:to>
      <xdr:col>22</xdr:col>
      <xdr:colOff>365125</xdr:colOff>
      <xdr:row>36</xdr:row>
      <xdr:rowOff>136418</xdr:rowOff>
    </xdr:to>
    <xdr:cxnSp macro="">
      <xdr:nvCxnSpPr>
        <xdr:cNvPr id="523" name="直線コネクタ 522"/>
        <xdr:cNvCxnSpPr/>
      </xdr:nvCxnSpPr>
      <xdr:spPr>
        <a:xfrm>
          <a:off x="14592300" y="6007862"/>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7112</xdr:rowOff>
    </xdr:from>
    <xdr:to>
      <xdr:col>21</xdr:col>
      <xdr:colOff>161925</xdr:colOff>
      <xdr:row>36</xdr:row>
      <xdr:rowOff>45027</xdr:rowOff>
    </xdr:to>
    <xdr:cxnSp macro="">
      <xdr:nvCxnSpPr>
        <xdr:cNvPr id="526" name="直線コネクタ 525"/>
        <xdr:cNvCxnSpPr/>
      </xdr:nvCxnSpPr>
      <xdr:spPr>
        <a:xfrm flipV="1">
          <a:off x="13703300" y="6007862"/>
          <a:ext cx="889000" cy="20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45027</xdr:rowOff>
    </xdr:from>
    <xdr:to>
      <xdr:col>19</xdr:col>
      <xdr:colOff>644525</xdr:colOff>
      <xdr:row>37</xdr:row>
      <xdr:rowOff>3193</xdr:rowOff>
    </xdr:to>
    <xdr:cxnSp macro="">
      <xdr:nvCxnSpPr>
        <xdr:cNvPr id="529" name="直線コネクタ 528"/>
        <xdr:cNvCxnSpPr/>
      </xdr:nvCxnSpPr>
      <xdr:spPr>
        <a:xfrm flipV="1">
          <a:off x="12814300" y="6217227"/>
          <a:ext cx="8890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133216</xdr:rowOff>
    </xdr:from>
    <xdr:to>
      <xdr:col>23</xdr:col>
      <xdr:colOff>568325</xdr:colOff>
      <xdr:row>36</xdr:row>
      <xdr:rowOff>63366</xdr:rowOff>
    </xdr:to>
    <xdr:sp macro="" textlink="">
      <xdr:nvSpPr>
        <xdr:cNvPr id="539" name="円/楕円 538"/>
        <xdr:cNvSpPr/>
      </xdr:nvSpPr>
      <xdr:spPr>
        <a:xfrm>
          <a:off x="16268700" y="61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156093</xdr:rowOff>
    </xdr:from>
    <xdr:ext cx="534377" cy="259045"/>
    <xdr:sp macro="" textlink="">
      <xdr:nvSpPr>
        <xdr:cNvPr id="540" name="消防費該当値テキスト"/>
        <xdr:cNvSpPr txBox="1"/>
      </xdr:nvSpPr>
      <xdr:spPr>
        <a:xfrm>
          <a:off x="16370300" y="59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85618</xdr:rowOff>
    </xdr:from>
    <xdr:to>
      <xdr:col>22</xdr:col>
      <xdr:colOff>415925</xdr:colOff>
      <xdr:row>37</xdr:row>
      <xdr:rowOff>15768</xdr:rowOff>
    </xdr:to>
    <xdr:sp macro="" textlink="">
      <xdr:nvSpPr>
        <xdr:cNvPr id="541" name="円/楕円 540"/>
        <xdr:cNvSpPr/>
      </xdr:nvSpPr>
      <xdr:spPr>
        <a:xfrm>
          <a:off x="15430500" y="62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32295</xdr:rowOff>
    </xdr:from>
    <xdr:ext cx="534377" cy="259045"/>
    <xdr:sp macro="" textlink="">
      <xdr:nvSpPr>
        <xdr:cNvPr id="542" name="テキスト ボックス 541"/>
        <xdr:cNvSpPr txBox="1"/>
      </xdr:nvSpPr>
      <xdr:spPr>
        <a:xfrm>
          <a:off x="15214111" y="60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127762</xdr:rowOff>
    </xdr:from>
    <xdr:to>
      <xdr:col>21</xdr:col>
      <xdr:colOff>212725</xdr:colOff>
      <xdr:row>35</xdr:row>
      <xdr:rowOff>57912</xdr:rowOff>
    </xdr:to>
    <xdr:sp macro="" textlink="">
      <xdr:nvSpPr>
        <xdr:cNvPr id="543" name="円/楕円 542"/>
        <xdr:cNvSpPr/>
      </xdr:nvSpPr>
      <xdr:spPr>
        <a:xfrm>
          <a:off x="14541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74439</xdr:rowOff>
    </xdr:from>
    <xdr:ext cx="534377" cy="259045"/>
    <xdr:sp macro="" textlink="">
      <xdr:nvSpPr>
        <xdr:cNvPr id="544" name="テキスト ボックス 543"/>
        <xdr:cNvSpPr txBox="1"/>
      </xdr:nvSpPr>
      <xdr:spPr>
        <a:xfrm>
          <a:off x="14325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165677</xdr:rowOff>
    </xdr:from>
    <xdr:to>
      <xdr:col>20</xdr:col>
      <xdr:colOff>9525</xdr:colOff>
      <xdr:row>36</xdr:row>
      <xdr:rowOff>95827</xdr:rowOff>
    </xdr:to>
    <xdr:sp macro="" textlink="">
      <xdr:nvSpPr>
        <xdr:cNvPr id="545" name="円/楕円 544"/>
        <xdr:cNvSpPr/>
      </xdr:nvSpPr>
      <xdr:spPr>
        <a:xfrm>
          <a:off x="13652500" y="61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112354</xdr:rowOff>
    </xdr:from>
    <xdr:ext cx="534377" cy="259045"/>
    <xdr:sp macro="" textlink="">
      <xdr:nvSpPr>
        <xdr:cNvPr id="546" name="テキスト ボックス 545"/>
        <xdr:cNvSpPr txBox="1"/>
      </xdr:nvSpPr>
      <xdr:spPr>
        <a:xfrm>
          <a:off x="13436111" y="59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123843</xdr:rowOff>
    </xdr:from>
    <xdr:to>
      <xdr:col>18</xdr:col>
      <xdr:colOff>492125</xdr:colOff>
      <xdr:row>37</xdr:row>
      <xdr:rowOff>53993</xdr:rowOff>
    </xdr:to>
    <xdr:sp macro="" textlink="">
      <xdr:nvSpPr>
        <xdr:cNvPr id="547" name="円/楕円 546"/>
        <xdr:cNvSpPr/>
      </xdr:nvSpPr>
      <xdr:spPr>
        <a:xfrm>
          <a:off x="12763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70520</xdr:rowOff>
    </xdr:from>
    <xdr:ext cx="534377" cy="259045"/>
    <xdr:sp macro="" textlink="">
      <xdr:nvSpPr>
        <xdr:cNvPr id="548" name="テキスト ボックス 547"/>
        <xdr:cNvSpPr txBox="1"/>
      </xdr:nvSpPr>
      <xdr:spPr>
        <a:xfrm>
          <a:off x="12547111" y="60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165447</xdr:rowOff>
    </xdr:from>
    <xdr:to>
      <xdr:col>23</xdr:col>
      <xdr:colOff>517525</xdr:colOff>
      <xdr:row>58</xdr:row>
      <xdr:rowOff>27137</xdr:rowOff>
    </xdr:to>
    <xdr:cxnSp macro="">
      <xdr:nvCxnSpPr>
        <xdr:cNvPr id="579" name="直線コネクタ 578"/>
        <xdr:cNvCxnSpPr/>
      </xdr:nvCxnSpPr>
      <xdr:spPr>
        <a:xfrm>
          <a:off x="15481300" y="9938097"/>
          <a:ext cx="838200" cy="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146865</xdr:rowOff>
    </xdr:from>
    <xdr:to>
      <xdr:col>22</xdr:col>
      <xdr:colOff>365125</xdr:colOff>
      <xdr:row>57</xdr:row>
      <xdr:rowOff>165447</xdr:rowOff>
    </xdr:to>
    <xdr:cxnSp macro="">
      <xdr:nvCxnSpPr>
        <xdr:cNvPr id="582" name="直線コネクタ 581"/>
        <xdr:cNvCxnSpPr/>
      </xdr:nvCxnSpPr>
      <xdr:spPr>
        <a:xfrm>
          <a:off x="14592300" y="991951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140784</xdr:rowOff>
    </xdr:from>
    <xdr:to>
      <xdr:col>21</xdr:col>
      <xdr:colOff>161925</xdr:colOff>
      <xdr:row>57</xdr:row>
      <xdr:rowOff>146865</xdr:rowOff>
    </xdr:to>
    <xdr:cxnSp macro="">
      <xdr:nvCxnSpPr>
        <xdr:cNvPr id="585" name="直線コネクタ 584"/>
        <xdr:cNvCxnSpPr/>
      </xdr:nvCxnSpPr>
      <xdr:spPr>
        <a:xfrm>
          <a:off x="13703300" y="991343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117134</xdr:rowOff>
    </xdr:from>
    <xdr:to>
      <xdr:col>19</xdr:col>
      <xdr:colOff>644525</xdr:colOff>
      <xdr:row>57</xdr:row>
      <xdr:rowOff>140784</xdr:rowOff>
    </xdr:to>
    <xdr:cxnSp macro="">
      <xdr:nvCxnSpPr>
        <xdr:cNvPr id="588" name="直線コネクタ 587"/>
        <xdr:cNvCxnSpPr/>
      </xdr:nvCxnSpPr>
      <xdr:spPr>
        <a:xfrm>
          <a:off x="12814300" y="9889784"/>
          <a:ext cx="889000" cy="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147787</xdr:rowOff>
    </xdr:from>
    <xdr:to>
      <xdr:col>23</xdr:col>
      <xdr:colOff>568325</xdr:colOff>
      <xdr:row>58</xdr:row>
      <xdr:rowOff>77937</xdr:rowOff>
    </xdr:to>
    <xdr:sp macro="" textlink="">
      <xdr:nvSpPr>
        <xdr:cNvPr id="598" name="円/楕円 597"/>
        <xdr:cNvSpPr/>
      </xdr:nvSpPr>
      <xdr:spPr>
        <a:xfrm>
          <a:off x="16268700" y="99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62714</xdr:rowOff>
    </xdr:from>
    <xdr:ext cx="534377" cy="259045"/>
    <xdr:sp macro="" textlink="">
      <xdr:nvSpPr>
        <xdr:cNvPr id="599" name="教育費該当値テキスト"/>
        <xdr:cNvSpPr txBox="1"/>
      </xdr:nvSpPr>
      <xdr:spPr>
        <a:xfrm>
          <a:off x="16370300" y="98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114647</xdr:rowOff>
    </xdr:from>
    <xdr:to>
      <xdr:col>22</xdr:col>
      <xdr:colOff>415925</xdr:colOff>
      <xdr:row>58</xdr:row>
      <xdr:rowOff>44797</xdr:rowOff>
    </xdr:to>
    <xdr:sp macro="" textlink="">
      <xdr:nvSpPr>
        <xdr:cNvPr id="600" name="円/楕円 599"/>
        <xdr:cNvSpPr/>
      </xdr:nvSpPr>
      <xdr:spPr>
        <a:xfrm>
          <a:off x="15430500" y="98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35924</xdr:rowOff>
    </xdr:from>
    <xdr:ext cx="534377" cy="259045"/>
    <xdr:sp macro="" textlink="">
      <xdr:nvSpPr>
        <xdr:cNvPr id="601" name="テキスト ボックス 600"/>
        <xdr:cNvSpPr txBox="1"/>
      </xdr:nvSpPr>
      <xdr:spPr>
        <a:xfrm>
          <a:off x="15214111" y="99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96065</xdr:rowOff>
    </xdr:from>
    <xdr:to>
      <xdr:col>21</xdr:col>
      <xdr:colOff>212725</xdr:colOff>
      <xdr:row>58</xdr:row>
      <xdr:rowOff>26215</xdr:rowOff>
    </xdr:to>
    <xdr:sp macro="" textlink="">
      <xdr:nvSpPr>
        <xdr:cNvPr id="602" name="円/楕円 601"/>
        <xdr:cNvSpPr/>
      </xdr:nvSpPr>
      <xdr:spPr>
        <a:xfrm>
          <a:off x="14541500" y="98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17342</xdr:rowOff>
    </xdr:from>
    <xdr:ext cx="534377" cy="259045"/>
    <xdr:sp macro="" textlink="">
      <xdr:nvSpPr>
        <xdr:cNvPr id="603" name="テキスト ボックス 602"/>
        <xdr:cNvSpPr txBox="1"/>
      </xdr:nvSpPr>
      <xdr:spPr>
        <a:xfrm>
          <a:off x="14325111" y="99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89984</xdr:rowOff>
    </xdr:from>
    <xdr:to>
      <xdr:col>20</xdr:col>
      <xdr:colOff>9525</xdr:colOff>
      <xdr:row>58</xdr:row>
      <xdr:rowOff>20134</xdr:rowOff>
    </xdr:to>
    <xdr:sp macro="" textlink="">
      <xdr:nvSpPr>
        <xdr:cNvPr id="604" name="円/楕円 603"/>
        <xdr:cNvSpPr/>
      </xdr:nvSpPr>
      <xdr:spPr>
        <a:xfrm>
          <a:off x="13652500" y="98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11261</xdr:rowOff>
    </xdr:from>
    <xdr:ext cx="534377" cy="259045"/>
    <xdr:sp macro="" textlink="">
      <xdr:nvSpPr>
        <xdr:cNvPr id="605" name="テキスト ボックス 604"/>
        <xdr:cNvSpPr txBox="1"/>
      </xdr:nvSpPr>
      <xdr:spPr>
        <a:xfrm>
          <a:off x="13436111" y="99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66334</xdr:rowOff>
    </xdr:from>
    <xdr:to>
      <xdr:col>18</xdr:col>
      <xdr:colOff>492125</xdr:colOff>
      <xdr:row>57</xdr:row>
      <xdr:rowOff>167934</xdr:rowOff>
    </xdr:to>
    <xdr:sp macro="" textlink="">
      <xdr:nvSpPr>
        <xdr:cNvPr id="606" name="円/楕円 605"/>
        <xdr:cNvSpPr/>
      </xdr:nvSpPr>
      <xdr:spPr>
        <a:xfrm>
          <a:off x="12763500" y="98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159061</xdr:rowOff>
    </xdr:from>
    <xdr:ext cx="534377" cy="259045"/>
    <xdr:sp macro="" textlink="">
      <xdr:nvSpPr>
        <xdr:cNvPr id="607" name="テキスト ボックス 606"/>
        <xdr:cNvSpPr txBox="1"/>
      </xdr:nvSpPr>
      <xdr:spPr>
        <a:xfrm>
          <a:off x="12547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93898</xdr:rowOff>
    </xdr:from>
    <xdr:to>
      <xdr:col>23</xdr:col>
      <xdr:colOff>517525</xdr:colOff>
      <xdr:row>78</xdr:row>
      <xdr:rowOff>128087</xdr:rowOff>
    </xdr:to>
    <xdr:cxnSp macro="">
      <xdr:nvCxnSpPr>
        <xdr:cNvPr id="634" name="直線コネクタ 633"/>
        <xdr:cNvCxnSpPr/>
      </xdr:nvCxnSpPr>
      <xdr:spPr>
        <a:xfrm>
          <a:off x="15481300" y="13466998"/>
          <a:ext cx="838200" cy="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93898</xdr:rowOff>
    </xdr:from>
    <xdr:to>
      <xdr:col>22</xdr:col>
      <xdr:colOff>365125</xdr:colOff>
      <xdr:row>78</xdr:row>
      <xdr:rowOff>111308</xdr:rowOff>
    </xdr:to>
    <xdr:cxnSp macro="">
      <xdr:nvCxnSpPr>
        <xdr:cNvPr id="637" name="直線コネクタ 636"/>
        <xdr:cNvCxnSpPr/>
      </xdr:nvCxnSpPr>
      <xdr:spPr>
        <a:xfrm flipV="1">
          <a:off x="14592300" y="13466998"/>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111308</xdr:rowOff>
    </xdr:from>
    <xdr:to>
      <xdr:col>21</xdr:col>
      <xdr:colOff>161925</xdr:colOff>
      <xdr:row>78</xdr:row>
      <xdr:rowOff>123341</xdr:rowOff>
    </xdr:to>
    <xdr:cxnSp macro="">
      <xdr:nvCxnSpPr>
        <xdr:cNvPr id="640" name="直線コネクタ 639"/>
        <xdr:cNvCxnSpPr/>
      </xdr:nvCxnSpPr>
      <xdr:spPr>
        <a:xfrm flipV="1">
          <a:off x="13703300" y="1348440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123341</xdr:rowOff>
    </xdr:from>
    <xdr:to>
      <xdr:col>19</xdr:col>
      <xdr:colOff>644525</xdr:colOff>
      <xdr:row>78</xdr:row>
      <xdr:rowOff>129065</xdr:rowOff>
    </xdr:to>
    <xdr:cxnSp macro="">
      <xdr:nvCxnSpPr>
        <xdr:cNvPr id="643" name="直線コネクタ 642"/>
        <xdr:cNvCxnSpPr/>
      </xdr:nvCxnSpPr>
      <xdr:spPr>
        <a:xfrm flipV="1">
          <a:off x="12814300" y="1349644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77287</xdr:rowOff>
    </xdr:from>
    <xdr:to>
      <xdr:col>23</xdr:col>
      <xdr:colOff>568325</xdr:colOff>
      <xdr:row>79</xdr:row>
      <xdr:rowOff>7437</xdr:rowOff>
    </xdr:to>
    <xdr:sp macro="" textlink="">
      <xdr:nvSpPr>
        <xdr:cNvPr id="653" name="円/楕円 652"/>
        <xdr:cNvSpPr/>
      </xdr:nvSpPr>
      <xdr:spPr>
        <a:xfrm>
          <a:off x="162687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43098</xdr:rowOff>
    </xdr:from>
    <xdr:to>
      <xdr:col>22</xdr:col>
      <xdr:colOff>415925</xdr:colOff>
      <xdr:row>78</xdr:row>
      <xdr:rowOff>144698</xdr:rowOff>
    </xdr:to>
    <xdr:sp macro="" textlink="">
      <xdr:nvSpPr>
        <xdr:cNvPr id="655" name="円/楕円 654"/>
        <xdr:cNvSpPr/>
      </xdr:nvSpPr>
      <xdr:spPr>
        <a:xfrm>
          <a:off x="15430500" y="134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161225</xdr:rowOff>
    </xdr:from>
    <xdr:ext cx="534377" cy="259045"/>
    <xdr:sp macro="" textlink="">
      <xdr:nvSpPr>
        <xdr:cNvPr id="656" name="テキスト ボックス 655"/>
        <xdr:cNvSpPr txBox="1"/>
      </xdr:nvSpPr>
      <xdr:spPr>
        <a:xfrm>
          <a:off x="15214111" y="131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60508</xdr:rowOff>
    </xdr:from>
    <xdr:to>
      <xdr:col>21</xdr:col>
      <xdr:colOff>212725</xdr:colOff>
      <xdr:row>78</xdr:row>
      <xdr:rowOff>162108</xdr:rowOff>
    </xdr:to>
    <xdr:sp macro="" textlink="">
      <xdr:nvSpPr>
        <xdr:cNvPr id="657" name="円/楕円 656"/>
        <xdr:cNvSpPr/>
      </xdr:nvSpPr>
      <xdr:spPr>
        <a:xfrm>
          <a:off x="14541500" y="134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153235</xdr:rowOff>
    </xdr:from>
    <xdr:ext cx="469744" cy="259045"/>
    <xdr:sp macro="" textlink="">
      <xdr:nvSpPr>
        <xdr:cNvPr id="658" name="テキスト ボックス 657"/>
        <xdr:cNvSpPr txBox="1"/>
      </xdr:nvSpPr>
      <xdr:spPr>
        <a:xfrm>
          <a:off x="14357427" y="135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72541</xdr:rowOff>
    </xdr:from>
    <xdr:to>
      <xdr:col>20</xdr:col>
      <xdr:colOff>9525</xdr:colOff>
      <xdr:row>79</xdr:row>
      <xdr:rowOff>2691</xdr:rowOff>
    </xdr:to>
    <xdr:sp macro="" textlink="">
      <xdr:nvSpPr>
        <xdr:cNvPr id="659" name="円/楕円 658"/>
        <xdr:cNvSpPr/>
      </xdr:nvSpPr>
      <xdr:spPr>
        <a:xfrm>
          <a:off x="13652500" y="134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165268</xdr:rowOff>
    </xdr:from>
    <xdr:ext cx="469744" cy="259045"/>
    <xdr:sp macro="" textlink="">
      <xdr:nvSpPr>
        <xdr:cNvPr id="660" name="テキスト ボックス 659"/>
        <xdr:cNvSpPr txBox="1"/>
      </xdr:nvSpPr>
      <xdr:spPr>
        <a:xfrm>
          <a:off x="13468427" y="1353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78265</xdr:rowOff>
    </xdr:from>
    <xdr:to>
      <xdr:col>18</xdr:col>
      <xdr:colOff>492125</xdr:colOff>
      <xdr:row>79</xdr:row>
      <xdr:rowOff>8415</xdr:rowOff>
    </xdr:to>
    <xdr:sp macro="" textlink="">
      <xdr:nvSpPr>
        <xdr:cNvPr id="661" name="円/楕円 660"/>
        <xdr:cNvSpPr/>
      </xdr:nvSpPr>
      <xdr:spPr>
        <a:xfrm>
          <a:off x="12763500" y="134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170992</xdr:rowOff>
    </xdr:from>
    <xdr:ext cx="469744" cy="259045"/>
    <xdr:sp macro="" textlink="">
      <xdr:nvSpPr>
        <xdr:cNvPr id="662" name="テキスト ボックス 661"/>
        <xdr:cNvSpPr txBox="1"/>
      </xdr:nvSpPr>
      <xdr:spPr>
        <a:xfrm>
          <a:off x="12579427" y="135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24344</xdr:rowOff>
    </xdr:from>
    <xdr:to>
      <xdr:col>23</xdr:col>
      <xdr:colOff>517525</xdr:colOff>
      <xdr:row>97</xdr:row>
      <xdr:rowOff>52608</xdr:rowOff>
    </xdr:to>
    <xdr:cxnSp macro="">
      <xdr:nvCxnSpPr>
        <xdr:cNvPr id="691" name="直線コネクタ 690"/>
        <xdr:cNvCxnSpPr/>
      </xdr:nvCxnSpPr>
      <xdr:spPr>
        <a:xfrm>
          <a:off x="15481300" y="16654994"/>
          <a:ext cx="8382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24344</xdr:rowOff>
    </xdr:from>
    <xdr:to>
      <xdr:col>22</xdr:col>
      <xdr:colOff>365125</xdr:colOff>
      <xdr:row>97</xdr:row>
      <xdr:rowOff>32026</xdr:rowOff>
    </xdr:to>
    <xdr:cxnSp macro="">
      <xdr:nvCxnSpPr>
        <xdr:cNvPr id="694" name="直線コネクタ 693"/>
        <xdr:cNvCxnSpPr/>
      </xdr:nvCxnSpPr>
      <xdr:spPr>
        <a:xfrm flipV="1">
          <a:off x="14592300" y="166549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21011</xdr:rowOff>
    </xdr:from>
    <xdr:to>
      <xdr:col>21</xdr:col>
      <xdr:colOff>161925</xdr:colOff>
      <xdr:row>97</xdr:row>
      <xdr:rowOff>32026</xdr:rowOff>
    </xdr:to>
    <xdr:cxnSp macro="">
      <xdr:nvCxnSpPr>
        <xdr:cNvPr id="697" name="直線コネクタ 696"/>
        <xdr:cNvCxnSpPr/>
      </xdr:nvCxnSpPr>
      <xdr:spPr>
        <a:xfrm>
          <a:off x="13703300" y="16651661"/>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5496</xdr:rowOff>
    </xdr:from>
    <xdr:to>
      <xdr:col>19</xdr:col>
      <xdr:colOff>644525</xdr:colOff>
      <xdr:row>97</xdr:row>
      <xdr:rowOff>21011</xdr:rowOff>
    </xdr:to>
    <xdr:cxnSp macro="">
      <xdr:nvCxnSpPr>
        <xdr:cNvPr id="700" name="直線コネクタ 699"/>
        <xdr:cNvCxnSpPr/>
      </xdr:nvCxnSpPr>
      <xdr:spPr>
        <a:xfrm>
          <a:off x="12814300" y="16636146"/>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1808</xdr:rowOff>
    </xdr:from>
    <xdr:to>
      <xdr:col>23</xdr:col>
      <xdr:colOff>568325</xdr:colOff>
      <xdr:row>97</xdr:row>
      <xdr:rowOff>103408</xdr:rowOff>
    </xdr:to>
    <xdr:sp macro="" textlink="">
      <xdr:nvSpPr>
        <xdr:cNvPr id="710" name="円/楕円 709"/>
        <xdr:cNvSpPr/>
      </xdr:nvSpPr>
      <xdr:spPr>
        <a:xfrm>
          <a:off x="16268700" y="166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24685</xdr:rowOff>
    </xdr:from>
    <xdr:ext cx="534377" cy="259045"/>
    <xdr:sp macro="" textlink="">
      <xdr:nvSpPr>
        <xdr:cNvPr id="711" name="公債費該当値テキスト"/>
        <xdr:cNvSpPr txBox="1"/>
      </xdr:nvSpPr>
      <xdr:spPr>
        <a:xfrm>
          <a:off x="16370300" y="1648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144994</xdr:rowOff>
    </xdr:from>
    <xdr:to>
      <xdr:col>22</xdr:col>
      <xdr:colOff>415925</xdr:colOff>
      <xdr:row>97</xdr:row>
      <xdr:rowOff>75144</xdr:rowOff>
    </xdr:to>
    <xdr:sp macro="" textlink="">
      <xdr:nvSpPr>
        <xdr:cNvPr id="712" name="円/楕円 711"/>
        <xdr:cNvSpPr/>
      </xdr:nvSpPr>
      <xdr:spPr>
        <a:xfrm>
          <a:off x="15430500" y="166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91671</xdr:rowOff>
    </xdr:from>
    <xdr:ext cx="534377" cy="259045"/>
    <xdr:sp macro="" textlink="">
      <xdr:nvSpPr>
        <xdr:cNvPr id="713" name="テキスト ボックス 712"/>
        <xdr:cNvSpPr txBox="1"/>
      </xdr:nvSpPr>
      <xdr:spPr>
        <a:xfrm>
          <a:off x="15214111" y="16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152676</xdr:rowOff>
    </xdr:from>
    <xdr:to>
      <xdr:col>21</xdr:col>
      <xdr:colOff>212725</xdr:colOff>
      <xdr:row>97</xdr:row>
      <xdr:rowOff>82826</xdr:rowOff>
    </xdr:to>
    <xdr:sp macro="" textlink="">
      <xdr:nvSpPr>
        <xdr:cNvPr id="714" name="円/楕円 713"/>
        <xdr:cNvSpPr/>
      </xdr:nvSpPr>
      <xdr:spPr>
        <a:xfrm>
          <a:off x="14541500" y="16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99353</xdr:rowOff>
    </xdr:from>
    <xdr:ext cx="534377" cy="259045"/>
    <xdr:sp macro="" textlink="">
      <xdr:nvSpPr>
        <xdr:cNvPr id="715" name="テキスト ボックス 714"/>
        <xdr:cNvSpPr txBox="1"/>
      </xdr:nvSpPr>
      <xdr:spPr>
        <a:xfrm>
          <a:off x="14325111" y="163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141661</xdr:rowOff>
    </xdr:from>
    <xdr:to>
      <xdr:col>20</xdr:col>
      <xdr:colOff>9525</xdr:colOff>
      <xdr:row>97</xdr:row>
      <xdr:rowOff>71811</xdr:rowOff>
    </xdr:to>
    <xdr:sp macro="" textlink="">
      <xdr:nvSpPr>
        <xdr:cNvPr id="716" name="円/楕円 715"/>
        <xdr:cNvSpPr/>
      </xdr:nvSpPr>
      <xdr:spPr>
        <a:xfrm>
          <a:off x="13652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88338</xdr:rowOff>
    </xdr:from>
    <xdr:ext cx="534377" cy="259045"/>
    <xdr:sp macro="" textlink="">
      <xdr:nvSpPr>
        <xdr:cNvPr id="717" name="テキスト ボックス 716"/>
        <xdr:cNvSpPr txBox="1"/>
      </xdr:nvSpPr>
      <xdr:spPr>
        <a:xfrm>
          <a:off x="13436111" y="163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126146</xdr:rowOff>
    </xdr:from>
    <xdr:to>
      <xdr:col>18</xdr:col>
      <xdr:colOff>492125</xdr:colOff>
      <xdr:row>97</xdr:row>
      <xdr:rowOff>56296</xdr:rowOff>
    </xdr:to>
    <xdr:sp macro="" textlink="">
      <xdr:nvSpPr>
        <xdr:cNvPr id="718" name="円/楕円 717"/>
        <xdr:cNvSpPr/>
      </xdr:nvSpPr>
      <xdr:spPr>
        <a:xfrm>
          <a:off x="12763500" y="1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72823</xdr:rowOff>
    </xdr:from>
    <xdr:ext cx="599010" cy="259045"/>
    <xdr:sp macro="" textlink="">
      <xdr:nvSpPr>
        <xdr:cNvPr id="719" name="テキスト ボックス 718"/>
        <xdr:cNvSpPr txBox="1"/>
      </xdr:nvSpPr>
      <xdr:spPr>
        <a:xfrm>
          <a:off x="12514794" y="1636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住民一人当たりのコストとしては、本市の状況としては衛生費と消防費を除いてはほぼ類似団体の平均値と同様の数値で推移している。</a:t>
          </a:r>
          <a:endParaRPr lang="ja-JP" altLang="ja-JP" sz="1400">
            <a:effectLst/>
          </a:endParaRPr>
        </a:p>
        <a:p>
          <a:r>
            <a:rPr kumimoji="1" lang="ja-JP" altLang="ja-JP" sz="1100">
              <a:solidFill>
                <a:schemeClr val="dk1"/>
              </a:solidFill>
              <a:effectLst/>
              <a:latin typeface="+mn-lt"/>
              <a:ea typeface="+mn-ea"/>
              <a:cs typeface="+mn-cs"/>
            </a:rPr>
            <a:t>・（衛生費）</a:t>
          </a:r>
          <a:endParaRPr lang="ja-JP" altLang="ja-JP" sz="1400">
            <a:effectLst/>
          </a:endParaRPr>
        </a:p>
        <a:p>
          <a:r>
            <a:rPr kumimoji="1" lang="ja-JP" altLang="ja-JP" sz="1100">
              <a:solidFill>
                <a:schemeClr val="dk1"/>
              </a:solidFill>
              <a:effectLst/>
              <a:latin typeface="+mn-lt"/>
              <a:ea typeface="+mn-ea"/>
              <a:cs typeface="+mn-cs"/>
            </a:rPr>
            <a:t>　南和広域医療企業団への加入に伴う負担金増加によるもの（平成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億円）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やまと広域衛生事務組合への加入に伴う負担金増加によるもの（平成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消防庁舎建設事業に伴う建設事業費（平成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億円）</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行財政改革の成果として主に人件費、公債費が減少したこと、普通交付税等が一定程度確保されたこと等により、実質収支が増加し実質単年度収支が黒字化、財政調整基金残高も増加した。平成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年度は、前年度決算</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歳計剰余金のうち</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億円を財政調整基金に積み立て繰越金収入額が減少し、実質収支額は約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単年度収支も約△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となる。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年度も同様に</a:t>
          </a:r>
          <a:r>
            <a:rPr lang="ja-JP" altLang="en-US" sz="1100" b="0" i="0" baseline="0">
              <a:solidFill>
                <a:schemeClr val="dk1"/>
              </a:solidFill>
              <a:effectLst/>
              <a:latin typeface="+mn-lt"/>
              <a:ea typeface="+mn-ea"/>
              <a:cs typeface="+mn-cs"/>
            </a:rPr>
            <a:t>前年度剰余金</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億円を積み立て、実質収支が約</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億減、単年度収支も△</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となる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年度は積み立ては利息分のみであったことから、単年度収支は黒字に転じたが、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社会保障関係費等の増加、市税減少に加え、平成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年度から普通交付税合併算定替（平成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年度で約</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億円の加算）の縮減開始により、</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厳しい状況となる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、歳出の徹底した見直しと行政の効率化、地方税の徴収強化等の歳入確保</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財政基盤の強化に努める。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連結実質赤字比率については、全会計において黒字もしくは収支均衡となっており、総額も平成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年度から増加してきた。平成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年度は、有収水量減少等による水道事業会計の黒字額減少等により、全体でも前年度より若干後退、平成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年度は主に一般会計における前年度歳計剰余金の基金積立てによる実質収支の大幅減（約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億円）により大きく減少した。平成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年度も同様に、一般会計において前年度余剰金の基金積立により実質収支は減少（約</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は、一般会計の単年度収支（</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億円）を含めて</a:t>
          </a:r>
          <a:r>
            <a:rPr lang="ja-JP" altLang="ja-JP" sz="1100" b="0" i="0" baseline="0">
              <a:solidFill>
                <a:schemeClr val="dk1"/>
              </a:solidFill>
              <a:effectLst/>
              <a:latin typeface="+mn-lt"/>
              <a:ea typeface="+mn-ea"/>
              <a:cs typeface="+mn-cs"/>
            </a:rPr>
            <a:t>、全会計で黒字もしくは収支均衡となってはいるものの、国保特別会計、簡易水道特別会計、下水道事業特別会計等には赤字補填としての繰出を行っており、その一般会計負担の軽減・抑制が課題となっている。今後も、継続して公営企業に係る整備事業の抑制・効率化及び維持管理経費の節減を徹底、また公営事業会計についても自主財源の確保や事務事業の効率化等による収支改善に努め、一般会計からの繰出金の縮減・抑制を図る。また、一般会計においても、今後は普通交付税を含めた一般財源の確保が厳しい状況となっていく見込みであるため、実質収支比率等と同様、引き続き歳出の徹底的な見直しと行政や事業の効率化、地方税の徴収強化等の歳入確保に努めながら、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21310500</v>
      </c>
      <c r="BO4" s="379"/>
      <c r="BP4" s="379"/>
      <c r="BQ4" s="379"/>
      <c r="BR4" s="379"/>
      <c r="BS4" s="379"/>
      <c r="BT4" s="379"/>
      <c r="BU4" s="380"/>
      <c r="BV4" s="378">
        <v>19368900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20640849</v>
      </c>
      <c r="BO5" s="416"/>
      <c r="BP5" s="416"/>
      <c r="BQ5" s="416"/>
      <c r="BR5" s="416"/>
      <c r="BS5" s="416"/>
      <c r="BT5" s="416"/>
      <c r="BU5" s="417"/>
      <c r="BV5" s="415">
        <v>18890284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92.8</v>
      </c>
      <c r="CU5" s="413"/>
      <c r="CV5" s="413"/>
      <c r="CW5" s="413"/>
      <c r="CX5" s="413"/>
      <c r="CY5" s="413"/>
      <c r="CZ5" s="413"/>
      <c r="DA5" s="414"/>
      <c r="DB5" s="412">
        <v>97.5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669651</v>
      </c>
      <c r="BO6" s="416"/>
      <c r="BP6" s="416"/>
      <c r="BQ6" s="416"/>
      <c r="BR6" s="416"/>
      <c r="BS6" s="416"/>
      <c r="BT6" s="416"/>
      <c r="BU6" s="417"/>
      <c r="BV6" s="415">
        <v>478616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98.3</v>
      </c>
      <c r="CU6" s="453"/>
      <c r="CV6" s="453"/>
      <c r="CW6" s="453"/>
      <c r="CX6" s="453"/>
      <c r="CY6" s="453"/>
      <c r="CZ6" s="453"/>
      <c r="DA6" s="454"/>
      <c r="DB6" s="452">
        <v>103.9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63946</v>
      </c>
      <c r="BO7" s="416"/>
      <c r="BP7" s="416"/>
      <c r="BQ7" s="416"/>
      <c r="BR7" s="416"/>
      <c r="BS7" s="416"/>
      <c r="BT7" s="416"/>
      <c r="BU7" s="417"/>
      <c r="BV7" s="415">
        <v>148607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11123308</v>
      </c>
      <c r="CU7" s="416"/>
      <c r="CV7" s="416"/>
      <c r="CW7" s="416"/>
      <c r="CX7" s="416"/>
      <c r="CY7" s="416"/>
      <c r="CZ7" s="416"/>
      <c r="DA7" s="417"/>
      <c r="DB7" s="415">
        <v>10972145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605705</v>
      </c>
      <c r="BO8" s="416"/>
      <c r="BP8" s="416"/>
      <c r="BQ8" s="416"/>
      <c r="BR8" s="416"/>
      <c r="BS8" s="416"/>
      <c r="BT8" s="416"/>
      <c r="BU8" s="417"/>
      <c r="BV8" s="415">
        <v>330009</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30997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275696</v>
      </c>
      <c r="BO9" s="416"/>
      <c r="BP9" s="416"/>
      <c r="BQ9" s="416"/>
      <c r="BR9" s="416"/>
      <c r="BS9" s="416"/>
      <c r="BT9" s="416"/>
      <c r="BU9" s="417"/>
      <c r="BV9" s="415">
        <v>-262524</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21.3</v>
      </c>
      <c r="CU9" s="413"/>
      <c r="CV9" s="413"/>
      <c r="CW9" s="413"/>
      <c r="CX9" s="413"/>
      <c r="CY9" s="413"/>
      <c r="CZ9" s="413"/>
      <c r="DA9" s="414"/>
      <c r="DB9" s="412">
        <v>23.2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34460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1300</v>
      </c>
      <c r="BO10" s="416"/>
      <c r="BP10" s="416"/>
      <c r="BQ10" s="416"/>
      <c r="BR10" s="416"/>
      <c r="BS10" s="416"/>
      <c r="BT10" s="416"/>
      <c r="BU10" s="417"/>
      <c r="BV10" s="415">
        <v>1100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v>25300</v>
      </c>
      <c r="BO11" s="416"/>
      <c r="BP11" s="416"/>
      <c r="BQ11" s="416"/>
      <c r="BR11" s="416"/>
      <c r="BS11" s="416"/>
      <c r="BT11" s="416"/>
      <c r="BU11" s="417"/>
      <c r="BV11" s="415">
        <v>91781</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32576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110</v>
      </c>
      <c r="BO12" s="416"/>
      <c r="BP12" s="416"/>
      <c r="BQ12" s="416"/>
      <c r="BR12" s="416"/>
      <c r="BS12" s="416"/>
      <c r="BT12" s="416"/>
      <c r="BU12" s="417"/>
      <c r="BV12" s="415" t="s">
        <v>110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32346</v>
      </c>
      <c r="S13" s="497"/>
      <c r="T13" s="497"/>
      <c r="U13" s="497"/>
      <c r="V13" s="498"/>
      <c r="W13" s="431" t="s">
        <v>119</v>
      </c>
      <c r="X13" s="432"/>
      <c r="Y13" s="432"/>
      <c r="Z13" s="432"/>
      <c r="AA13" s="432"/>
      <c r="AB13" s="422"/>
      <c r="AC13" s="466">
        <v>2156</v>
      </c>
      <c r="AD13" s="467"/>
      <c r="AE13" s="467"/>
      <c r="AF13" s="467"/>
      <c r="AG13" s="506"/>
      <c r="AH13" s="466">
        <v>2634</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302296</v>
      </c>
      <c r="BO13" s="416"/>
      <c r="BP13" s="416"/>
      <c r="BQ13" s="416"/>
      <c r="BR13" s="416"/>
      <c r="BS13" s="416"/>
      <c r="BT13" s="416"/>
      <c r="BU13" s="417"/>
      <c r="BV13" s="415">
        <v>-169643</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14.1</v>
      </c>
      <c r="CU13" s="413"/>
      <c r="CV13" s="413"/>
      <c r="CW13" s="413"/>
      <c r="CX13" s="413"/>
      <c r="CY13" s="413"/>
      <c r="CZ13" s="413"/>
      <c r="DA13" s="414"/>
      <c r="DB13" s="412">
        <v>15.4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33110</v>
      </c>
      <c r="S14" s="497"/>
      <c r="T14" s="497"/>
      <c r="U14" s="497"/>
      <c r="V14" s="498"/>
      <c r="W14" s="405"/>
      <c r="X14" s="406"/>
      <c r="Y14" s="406"/>
      <c r="Z14" s="406"/>
      <c r="AA14" s="406"/>
      <c r="AB14" s="395"/>
      <c r="AC14" s="499">
        <v>14.7</v>
      </c>
      <c r="AD14" s="500"/>
      <c r="AE14" s="500"/>
      <c r="AF14" s="500"/>
      <c r="AG14" s="501"/>
      <c r="AH14" s="499">
        <v>15.2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119.7</v>
      </c>
      <c r="CU14" s="511"/>
      <c r="CV14" s="511"/>
      <c r="CW14" s="511"/>
      <c r="CX14" s="511"/>
      <c r="CY14" s="511"/>
      <c r="CZ14" s="511"/>
      <c r="DA14" s="512"/>
      <c r="DB14" s="510">
        <v>125.3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32906</v>
      </c>
      <c r="S15" s="497"/>
      <c r="T15" s="497"/>
      <c r="U15" s="497"/>
      <c r="V15" s="498"/>
      <c r="W15" s="431" t="s">
        <v>125</v>
      </c>
      <c r="X15" s="432"/>
      <c r="Y15" s="432"/>
      <c r="Z15" s="432"/>
      <c r="AA15" s="432"/>
      <c r="AB15" s="422"/>
      <c r="AC15" s="466">
        <v>3681</v>
      </c>
      <c r="AD15" s="467"/>
      <c r="AE15" s="467"/>
      <c r="AF15" s="467"/>
      <c r="AG15" s="506"/>
      <c r="AH15" s="466">
        <v>4657</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3106088</v>
      </c>
      <c r="BO15" s="379"/>
      <c r="BP15" s="379"/>
      <c r="BQ15" s="379"/>
      <c r="BR15" s="379"/>
      <c r="BS15" s="379"/>
      <c r="BT15" s="379"/>
      <c r="BU15" s="380"/>
      <c r="BV15" s="378">
        <v>3013469</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25</v>
      </c>
      <c r="AD16" s="500"/>
      <c r="AE16" s="500"/>
      <c r="AF16" s="500"/>
      <c r="AG16" s="501"/>
      <c r="AH16" s="499">
        <v>26.9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8955144</v>
      </c>
      <c r="BO16" s="416"/>
      <c r="BP16" s="416"/>
      <c r="BQ16" s="416"/>
      <c r="BR16" s="416"/>
      <c r="BS16" s="416"/>
      <c r="BT16" s="416"/>
      <c r="BU16" s="417"/>
      <c r="BV16" s="415">
        <v>8611176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8876</v>
      </c>
      <c r="AD17" s="467"/>
      <c r="AE17" s="467"/>
      <c r="AF17" s="467"/>
      <c r="AG17" s="506"/>
      <c r="AH17" s="466">
        <v>9833</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3909835</v>
      </c>
      <c r="BO17" s="416"/>
      <c r="BP17" s="416"/>
      <c r="BQ17" s="416"/>
      <c r="BR17" s="416"/>
      <c r="BS17" s="416"/>
      <c r="BT17" s="416"/>
      <c r="BU17" s="417"/>
      <c r="BV17" s="415">
        <v>3828817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292.02</v>
      </c>
      <c r="M18" s="528"/>
      <c r="N18" s="528"/>
      <c r="O18" s="528"/>
      <c r="P18" s="528"/>
      <c r="Q18" s="528"/>
      <c r="R18" s="529"/>
      <c r="S18" s="529"/>
      <c r="T18" s="529"/>
      <c r="U18" s="529"/>
      <c r="V18" s="530"/>
      <c r="W18" s="433"/>
      <c r="X18" s="434"/>
      <c r="Y18" s="434"/>
      <c r="Z18" s="434"/>
      <c r="AA18" s="434"/>
      <c r="AB18" s="425"/>
      <c r="AC18" s="531">
        <v>60.3</v>
      </c>
      <c r="AD18" s="532"/>
      <c r="AE18" s="532"/>
      <c r="AF18" s="532"/>
      <c r="AG18" s="533"/>
      <c r="AH18" s="531">
        <v>56.9</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10564163</v>
      </c>
      <c r="BO18" s="416"/>
      <c r="BP18" s="416"/>
      <c r="BQ18" s="416"/>
      <c r="BR18" s="416"/>
      <c r="BS18" s="416"/>
      <c r="BT18" s="416"/>
      <c r="BU18" s="417"/>
      <c r="BV18" s="415">
        <v>10739595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106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13234383</v>
      </c>
      <c r="BO19" s="416"/>
      <c r="BP19" s="416"/>
      <c r="BQ19" s="416"/>
      <c r="BR19" s="416"/>
      <c r="BS19" s="416"/>
      <c r="BT19" s="416"/>
      <c r="BU19" s="417"/>
      <c r="BV19" s="415">
        <v>13314025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11199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25250304</v>
      </c>
      <c r="BO23" s="416"/>
      <c r="BP23" s="416"/>
      <c r="BQ23" s="416"/>
      <c r="BR23" s="416"/>
      <c r="BS23" s="416"/>
      <c r="BT23" s="416"/>
      <c r="BU23" s="417"/>
      <c r="BV23" s="415">
        <v>24048280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8110</v>
      </c>
      <c r="R24" s="467"/>
      <c r="S24" s="467"/>
      <c r="T24" s="467"/>
      <c r="U24" s="467"/>
      <c r="V24" s="506"/>
      <c r="W24" s="561"/>
      <c r="X24" s="549"/>
      <c r="Y24" s="550"/>
      <c r="Z24" s="465" t="s">
        <v>149</v>
      </c>
      <c r="AA24" s="445"/>
      <c r="AB24" s="445"/>
      <c r="AC24" s="445"/>
      <c r="AD24" s="445"/>
      <c r="AE24" s="445"/>
      <c r="AF24" s="445"/>
      <c r="AG24" s="446"/>
      <c r="AH24" s="466">
        <v>341</v>
      </c>
      <c r="AI24" s="467"/>
      <c r="AJ24" s="467"/>
      <c r="AK24" s="467"/>
      <c r="AL24" s="506"/>
      <c r="AM24" s="466">
        <v>1050621</v>
      </c>
      <c r="AN24" s="467"/>
      <c r="AO24" s="467"/>
      <c r="AP24" s="467"/>
      <c r="AQ24" s="467"/>
      <c r="AR24" s="506"/>
      <c r="AS24" s="466">
        <v>3081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18058678</v>
      </c>
      <c r="BO24" s="416"/>
      <c r="BP24" s="416"/>
      <c r="BQ24" s="416"/>
      <c r="BR24" s="416"/>
      <c r="BS24" s="416"/>
      <c r="BT24" s="416"/>
      <c r="BU24" s="417"/>
      <c r="BV24" s="415">
        <v>16718831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6840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1289421</v>
      </c>
      <c r="BO25" s="379"/>
      <c r="BP25" s="379"/>
      <c r="BQ25" s="379"/>
      <c r="BR25" s="379"/>
      <c r="BS25" s="379"/>
      <c r="BT25" s="379"/>
      <c r="BU25" s="380"/>
      <c r="BV25" s="378">
        <v>1968569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6060</v>
      </c>
      <c r="R26" s="467"/>
      <c r="S26" s="467"/>
      <c r="T26" s="467"/>
      <c r="U26" s="467"/>
      <c r="V26" s="506"/>
      <c r="W26" s="561"/>
      <c r="X26" s="549"/>
      <c r="Y26" s="550"/>
      <c r="Z26" s="465" t="s">
        <v>156</v>
      </c>
      <c r="AA26" s="571"/>
      <c r="AB26" s="571"/>
      <c r="AC26" s="571"/>
      <c r="AD26" s="571"/>
      <c r="AE26" s="571"/>
      <c r="AF26" s="571"/>
      <c r="AG26" s="572"/>
      <c r="AH26" s="466">
        <v>22</v>
      </c>
      <c r="AI26" s="467"/>
      <c r="AJ26" s="467"/>
      <c r="AK26" s="467"/>
      <c r="AL26" s="506"/>
      <c r="AM26" s="466">
        <v>70004</v>
      </c>
      <c r="AN26" s="467"/>
      <c r="AO26" s="467"/>
      <c r="AP26" s="467"/>
      <c r="AQ26" s="467"/>
      <c r="AR26" s="506"/>
      <c r="AS26" s="466">
        <v>3182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5380</v>
      </c>
      <c r="R27" s="467"/>
      <c r="S27" s="467"/>
      <c r="T27" s="467"/>
      <c r="U27" s="467"/>
      <c r="V27" s="506"/>
      <c r="W27" s="561"/>
      <c r="X27" s="549"/>
      <c r="Y27" s="550"/>
      <c r="Z27" s="465" t="s">
        <v>159</v>
      </c>
      <c r="AA27" s="445"/>
      <c r="AB27" s="445"/>
      <c r="AC27" s="445"/>
      <c r="AD27" s="445"/>
      <c r="AE27" s="445"/>
      <c r="AF27" s="445"/>
      <c r="AG27" s="446"/>
      <c r="AH27" s="466">
        <v>12</v>
      </c>
      <c r="AI27" s="467"/>
      <c r="AJ27" s="467"/>
      <c r="AK27" s="467"/>
      <c r="AL27" s="506"/>
      <c r="AM27" s="466">
        <v>42736</v>
      </c>
      <c r="AN27" s="467"/>
      <c r="AO27" s="467"/>
      <c r="AP27" s="467"/>
      <c r="AQ27" s="467"/>
      <c r="AR27" s="506"/>
      <c r="AS27" s="466">
        <v>3561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633297</v>
      </c>
      <c r="BO27" s="585"/>
      <c r="BP27" s="585"/>
      <c r="BQ27" s="585"/>
      <c r="BR27" s="585"/>
      <c r="BS27" s="585"/>
      <c r="BT27" s="585"/>
      <c r="BU27" s="586"/>
      <c r="BV27" s="584">
        <v>633297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4690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2546698</v>
      </c>
      <c r="BO28" s="379"/>
      <c r="BP28" s="379"/>
      <c r="BQ28" s="379"/>
      <c r="BR28" s="379"/>
      <c r="BS28" s="379"/>
      <c r="BT28" s="379"/>
      <c r="BU28" s="380"/>
      <c r="BV28" s="378">
        <v>2545398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4180</v>
      </c>
      <c r="R29" s="467"/>
      <c r="S29" s="467"/>
      <c r="T29" s="467"/>
      <c r="U29" s="467"/>
      <c r="V29" s="506"/>
      <c r="W29" s="562"/>
      <c r="X29" s="563"/>
      <c r="Y29" s="564"/>
      <c r="Z29" s="465" t="s">
        <v>166</v>
      </c>
      <c r="AA29" s="445"/>
      <c r="AB29" s="445"/>
      <c r="AC29" s="445"/>
      <c r="AD29" s="445"/>
      <c r="AE29" s="445"/>
      <c r="AF29" s="445"/>
      <c r="AG29" s="446"/>
      <c r="AH29" s="466">
        <v>353</v>
      </c>
      <c r="AI29" s="467"/>
      <c r="AJ29" s="467"/>
      <c r="AK29" s="467"/>
      <c r="AL29" s="506"/>
      <c r="AM29" s="466">
        <v>1093357</v>
      </c>
      <c r="AN29" s="467"/>
      <c r="AO29" s="467"/>
      <c r="AP29" s="467"/>
      <c r="AQ29" s="467"/>
      <c r="AR29" s="506"/>
      <c r="AS29" s="466">
        <v>3097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296734</v>
      </c>
      <c r="BO29" s="416"/>
      <c r="BP29" s="416"/>
      <c r="BQ29" s="416"/>
      <c r="BR29" s="416"/>
      <c r="BS29" s="416"/>
      <c r="BT29" s="416"/>
      <c r="BU29" s="417"/>
      <c r="BV29" s="415">
        <v>296434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2367394</v>
      </c>
      <c r="BO30" s="585"/>
      <c r="BP30" s="585"/>
      <c r="BQ30" s="585"/>
      <c r="BR30" s="585"/>
      <c r="BS30" s="585"/>
      <c r="BT30" s="585"/>
      <c r="BU30" s="586"/>
      <c r="BV30" s="584">
        <v>2337625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奈良県市町村総合事務組合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大塔ふるさとセンター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大塔診療所特別会計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奈良広域水質検査センター組合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五條市土地開発公社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墓地事業特別会計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農業集落排水事業特別会計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奈良県住宅新築資金等貸付金回収管理組合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奈良県後期高齢者医療広域連合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やまと広域環境衛生事務組合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南和広域医療組合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奈良県広域消防組合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0" t="s">
        <v>521</v>
      </c>
      <c r="D34" s="1180"/>
      <c r="E34" s="1181"/>
      <c r="F34" s="32">
        <v>10.69</v>
      </c>
      <c r="G34" s="33">
        <v>10.54</v>
      </c>
      <c r="H34" s="33">
        <v>5.23</v>
      </c>
      <c r="I34" s="33">
        <v>3</v>
      </c>
      <c r="J34" s="34">
        <v>5.44</v>
      </c>
      <c r="K34" s="22"/>
      <c r="L34" s="22"/>
      <c r="M34" s="22"/>
      <c r="N34" s="22"/>
      <c r="O34" s="22"/>
      <c r="P34" s="22"/>
    </row>
    <row r="35" spans="1:16" ht="39" customHeight="1">
      <c r="A35" s="22"/>
      <c r="B35" s="35"/>
      <c r="C35" s="1174" t="s">
        <v>522</v>
      </c>
      <c r="D35" s="1175"/>
      <c r="E35" s="1176"/>
      <c r="F35" s="36">
        <v>4.2</v>
      </c>
      <c r="G35" s="37">
        <v>3.68</v>
      </c>
      <c r="H35" s="37">
        <v>3.72</v>
      </c>
      <c r="I35" s="37">
        <v>3.58</v>
      </c>
      <c r="J35" s="38">
        <v>4.1100000000000003</v>
      </c>
      <c r="K35" s="22"/>
      <c r="L35" s="22"/>
      <c r="M35" s="22"/>
      <c r="N35" s="22"/>
      <c r="O35" s="22"/>
      <c r="P35" s="22"/>
    </row>
    <row r="36" spans="1:16" ht="39" customHeight="1">
      <c r="A36" s="22"/>
      <c r="B36" s="35"/>
      <c r="C36" s="1174" t="s">
        <v>523</v>
      </c>
      <c r="D36" s="1175"/>
      <c r="E36" s="1176"/>
      <c r="F36" s="36">
        <v>0.91</v>
      </c>
      <c r="G36" s="37">
        <v>1.32</v>
      </c>
      <c r="H36" s="37">
        <v>0.88</v>
      </c>
      <c r="I36" s="37">
        <v>0.55000000000000004</v>
      </c>
      <c r="J36" s="38">
        <v>0.78</v>
      </c>
      <c r="K36" s="22"/>
      <c r="L36" s="22"/>
      <c r="M36" s="22"/>
      <c r="N36" s="22"/>
      <c r="O36" s="22"/>
      <c r="P36" s="22"/>
    </row>
    <row r="37" spans="1:16" ht="39" customHeight="1">
      <c r="A37" s="22"/>
      <c r="B37" s="35"/>
      <c r="C37" s="1174" t="s">
        <v>524</v>
      </c>
      <c r="D37" s="1175"/>
      <c r="E37" s="1176"/>
      <c r="F37" s="36">
        <v>0.24</v>
      </c>
      <c r="G37" s="37">
        <v>0.13</v>
      </c>
      <c r="H37" s="37">
        <v>0.06</v>
      </c>
      <c r="I37" s="37">
        <v>0.69</v>
      </c>
      <c r="J37" s="38">
        <v>0.43</v>
      </c>
      <c r="K37" s="22"/>
      <c r="L37" s="22"/>
      <c r="M37" s="22"/>
      <c r="N37" s="22"/>
      <c r="O37" s="22"/>
      <c r="P37" s="22"/>
    </row>
    <row r="38" spans="1:16" ht="39" customHeight="1">
      <c r="A38" s="22"/>
      <c r="B38" s="35"/>
      <c r="C38" s="1174" t="s">
        <v>525</v>
      </c>
      <c r="D38" s="1175"/>
      <c r="E38" s="1176"/>
      <c r="F38" s="36">
        <v>0.06</v>
      </c>
      <c r="G38" s="37">
        <v>0.05</v>
      </c>
      <c r="H38" s="37">
        <v>0</v>
      </c>
      <c r="I38" s="37">
        <v>0</v>
      </c>
      <c r="J38" s="38">
        <v>0</v>
      </c>
      <c r="K38" s="22"/>
      <c r="L38" s="22"/>
      <c r="M38" s="22"/>
      <c r="N38" s="22"/>
      <c r="O38" s="22"/>
      <c r="P38" s="22"/>
    </row>
    <row r="39" spans="1:16" ht="39" customHeight="1">
      <c r="A39" s="22"/>
      <c r="B39" s="35"/>
      <c r="C39" s="1174" t="s">
        <v>526</v>
      </c>
      <c r="D39" s="1175"/>
      <c r="E39" s="1176"/>
      <c r="F39" s="36">
        <v>0</v>
      </c>
      <c r="G39" s="37">
        <v>0.06</v>
      </c>
      <c r="H39" s="37">
        <v>0</v>
      </c>
      <c r="I39" s="37">
        <v>0</v>
      </c>
      <c r="J39" s="38">
        <v>0</v>
      </c>
      <c r="K39" s="22"/>
      <c r="L39" s="22"/>
      <c r="M39" s="22"/>
      <c r="N39" s="22"/>
      <c r="O39" s="22"/>
      <c r="P39" s="22"/>
    </row>
    <row r="40" spans="1:16" ht="39" customHeight="1">
      <c r="A40" s="22"/>
      <c r="B40" s="35"/>
      <c r="C40" s="1174" t="s">
        <v>527</v>
      </c>
      <c r="D40" s="1175"/>
      <c r="E40" s="1176"/>
      <c r="F40" s="36">
        <v>0</v>
      </c>
      <c r="G40" s="37">
        <v>0</v>
      </c>
      <c r="H40" s="37">
        <v>0</v>
      </c>
      <c r="I40" s="37">
        <v>0</v>
      </c>
      <c r="J40" s="38">
        <v>0</v>
      </c>
      <c r="K40" s="22"/>
      <c r="L40" s="22"/>
      <c r="M40" s="22"/>
      <c r="N40" s="22"/>
      <c r="O40" s="22"/>
      <c r="P40" s="22"/>
    </row>
    <row r="41" spans="1:16" ht="39" customHeight="1">
      <c r="A41" s="22"/>
      <c r="B41" s="35"/>
      <c r="C41" s="1174" t="s">
        <v>528</v>
      </c>
      <c r="D41" s="1175"/>
      <c r="E41" s="1176"/>
      <c r="F41" s="36">
        <v>0.01</v>
      </c>
      <c r="G41" s="37">
        <v>0.01</v>
      </c>
      <c r="H41" s="37">
        <v>0</v>
      </c>
      <c r="I41" s="37">
        <v>0</v>
      </c>
      <c r="J41" s="38">
        <v>0</v>
      </c>
      <c r="K41" s="22"/>
      <c r="L41" s="22"/>
      <c r="M41" s="22"/>
      <c r="N41" s="22"/>
      <c r="O41" s="22"/>
      <c r="P41" s="22"/>
    </row>
    <row r="42" spans="1:16" ht="39" customHeight="1">
      <c r="A42" s="22"/>
      <c r="B42" s="39"/>
      <c r="C42" s="1174" t="s">
        <v>529</v>
      </c>
      <c r="D42" s="1175"/>
      <c r="E42" s="1176"/>
      <c r="F42" s="36" t="s">
        <v>475</v>
      </c>
      <c r="G42" s="37" t="s">
        <v>475</v>
      </c>
      <c r="H42" s="37" t="s">
        <v>475</v>
      </c>
      <c r="I42" s="37" t="s">
        <v>475</v>
      </c>
      <c r="J42" s="38" t="s">
        <v>475</v>
      </c>
      <c r="K42" s="22"/>
      <c r="L42" s="22"/>
      <c r="M42" s="22"/>
      <c r="N42" s="22"/>
      <c r="O42" s="22"/>
      <c r="P42" s="22"/>
    </row>
    <row r="43" spans="1:16" ht="39" customHeight="1" thickBot="1">
      <c r="A43" s="22"/>
      <c r="B43" s="40"/>
      <c r="C43" s="1177" t="s">
        <v>530</v>
      </c>
      <c r="D43" s="1178"/>
      <c r="E43" s="117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0" t="s">
        <v>11</v>
      </c>
      <c r="C45" s="1191"/>
      <c r="D45" s="58"/>
      <c r="E45" s="1196" t="s">
        <v>12</v>
      </c>
      <c r="F45" s="1196"/>
      <c r="G45" s="1196"/>
      <c r="H45" s="1196"/>
      <c r="I45" s="1196"/>
      <c r="J45" s="1197"/>
      <c r="K45" s="59">
        <v>3464</v>
      </c>
      <c r="L45" s="60">
        <v>3245</v>
      </c>
      <c r="M45" s="60">
        <v>3091</v>
      </c>
      <c r="N45" s="60">
        <v>3049</v>
      </c>
      <c r="O45" s="61">
        <v>2837</v>
      </c>
      <c r="P45" s="48"/>
      <c r="Q45" s="48"/>
      <c r="R45" s="48"/>
      <c r="S45" s="48"/>
      <c r="T45" s="48"/>
      <c r="U45" s="48"/>
    </row>
    <row r="46" spans="1:21" ht="30.75" customHeight="1">
      <c r="A46" s="48"/>
      <c r="B46" s="1192"/>
      <c r="C46" s="1193"/>
      <c r="D46" s="62"/>
      <c r="E46" s="1184" t="s">
        <v>13</v>
      </c>
      <c r="F46" s="1184"/>
      <c r="G46" s="1184"/>
      <c r="H46" s="1184"/>
      <c r="I46" s="1184"/>
      <c r="J46" s="1185"/>
      <c r="K46" s="63" t="s">
        <v>475</v>
      </c>
      <c r="L46" s="64" t="s">
        <v>475</v>
      </c>
      <c r="M46" s="64" t="s">
        <v>475</v>
      </c>
      <c r="N46" s="64" t="s">
        <v>475</v>
      </c>
      <c r="O46" s="65" t="s">
        <v>475</v>
      </c>
      <c r="P46" s="48"/>
      <c r="Q46" s="48"/>
      <c r="R46" s="48"/>
      <c r="S46" s="48"/>
      <c r="T46" s="48"/>
      <c r="U46" s="48"/>
    </row>
    <row r="47" spans="1:21" ht="30.75" customHeight="1">
      <c r="A47" s="48"/>
      <c r="B47" s="1192"/>
      <c r="C47" s="1193"/>
      <c r="D47" s="62"/>
      <c r="E47" s="1184" t="s">
        <v>14</v>
      </c>
      <c r="F47" s="1184"/>
      <c r="G47" s="1184"/>
      <c r="H47" s="1184"/>
      <c r="I47" s="1184"/>
      <c r="J47" s="1185"/>
      <c r="K47" s="63" t="s">
        <v>475</v>
      </c>
      <c r="L47" s="64" t="s">
        <v>475</v>
      </c>
      <c r="M47" s="64" t="s">
        <v>475</v>
      </c>
      <c r="N47" s="64" t="s">
        <v>475</v>
      </c>
      <c r="O47" s="65" t="s">
        <v>475</v>
      </c>
      <c r="P47" s="48"/>
      <c r="Q47" s="48"/>
      <c r="R47" s="48"/>
      <c r="S47" s="48"/>
      <c r="T47" s="48"/>
      <c r="U47" s="48"/>
    </row>
    <row r="48" spans="1:21" ht="30.75" customHeight="1">
      <c r="A48" s="48"/>
      <c r="B48" s="1192"/>
      <c r="C48" s="1193"/>
      <c r="D48" s="62"/>
      <c r="E48" s="1184" t="s">
        <v>15</v>
      </c>
      <c r="F48" s="1184"/>
      <c r="G48" s="1184"/>
      <c r="H48" s="1184"/>
      <c r="I48" s="1184"/>
      <c r="J48" s="1185"/>
      <c r="K48" s="63">
        <v>798</v>
      </c>
      <c r="L48" s="64">
        <v>833</v>
      </c>
      <c r="M48" s="64">
        <v>869</v>
      </c>
      <c r="N48" s="64">
        <v>841</v>
      </c>
      <c r="O48" s="65">
        <v>832</v>
      </c>
      <c r="P48" s="48"/>
      <c r="Q48" s="48"/>
      <c r="R48" s="48"/>
      <c r="S48" s="48"/>
      <c r="T48" s="48"/>
      <c r="U48" s="48"/>
    </row>
    <row r="49" spans="1:21" ht="30.75" customHeight="1">
      <c r="A49" s="48"/>
      <c r="B49" s="1192"/>
      <c r="C49" s="1193"/>
      <c r="D49" s="62"/>
      <c r="E49" s="1184" t="s">
        <v>16</v>
      </c>
      <c r="F49" s="1184"/>
      <c r="G49" s="1184"/>
      <c r="H49" s="1184"/>
      <c r="I49" s="1184"/>
      <c r="J49" s="1185"/>
      <c r="K49" s="63" t="s">
        <v>475</v>
      </c>
      <c r="L49" s="64" t="s">
        <v>475</v>
      </c>
      <c r="M49" s="64" t="s">
        <v>475</v>
      </c>
      <c r="N49" s="64">
        <v>0</v>
      </c>
      <c r="O49" s="65">
        <v>2</v>
      </c>
      <c r="P49" s="48"/>
      <c r="Q49" s="48"/>
      <c r="R49" s="48"/>
      <c r="S49" s="48"/>
      <c r="T49" s="48"/>
      <c r="U49" s="48"/>
    </row>
    <row r="50" spans="1:21" ht="30.75" customHeight="1">
      <c r="A50" s="48"/>
      <c r="B50" s="1192"/>
      <c r="C50" s="1193"/>
      <c r="D50" s="62"/>
      <c r="E50" s="1184" t="s">
        <v>17</v>
      </c>
      <c r="F50" s="1184"/>
      <c r="G50" s="1184"/>
      <c r="H50" s="1184"/>
      <c r="I50" s="1184"/>
      <c r="J50" s="1185"/>
      <c r="K50" s="63" t="s">
        <v>475</v>
      </c>
      <c r="L50" s="64" t="s">
        <v>475</v>
      </c>
      <c r="M50" s="64" t="s">
        <v>475</v>
      </c>
      <c r="N50" s="64" t="s">
        <v>475</v>
      </c>
      <c r="O50" s="65" t="s">
        <v>475</v>
      </c>
      <c r="P50" s="48"/>
      <c r="Q50" s="48"/>
      <c r="R50" s="48"/>
      <c r="S50" s="48"/>
      <c r="T50" s="48"/>
      <c r="U50" s="48"/>
    </row>
    <row r="51" spans="1:21" ht="30.75" customHeight="1">
      <c r="A51" s="48"/>
      <c r="B51" s="1194"/>
      <c r="C51" s="1195"/>
      <c r="D51" s="66"/>
      <c r="E51" s="1184" t="s">
        <v>18</v>
      </c>
      <c r="F51" s="1184"/>
      <c r="G51" s="1184"/>
      <c r="H51" s="1184"/>
      <c r="I51" s="1184"/>
      <c r="J51" s="1185"/>
      <c r="K51" s="63" t="s">
        <v>475</v>
      </c>
      <c r="L51" s="64">
        <v>0</v>
      </c>
      <c r="M51" s="64" t="s">
        <v>475</v>
      </c>
      <c r="N51" s="64" t="s">
        <v>475</v>
      </c>
      <c r="O51" s="65">
        <v>0</v>
      </c>
      <c r="P51" s="48"/>
      <c r="Q51" s="48"/>
      <c r="R51" s="48"/>
      <c r="S51" s="48"/>
      <c r="T51" s="48"/>
      <c r="U51" s="48"/>
    </row>
    <row r="52" spans="1:21" ht="30.75" customHeight="1">
      <c r="A52" s="48"/>
      <c r="B52" s="1182" t="s">
        <v>19</v>
      </c>
      <c r="C52" s="1183"/>
      <c r="D52" s="66"/>
      <c r="E52" s="1184" t="s">
        <v>20</v>
      </c>
      <c r="F52" s="1184"/>
      <c r="G52" s="1184"/>
      <c r="H52" s="1184"/>
      <c r="I52" s="1184"/>
      <c r="J52" s="1185"/>
      <c r="K52" s="63">
        <v>2677</v>
      </c>
      <c r="L52" s="64">
        <v>2628</v>
      </c>
      <c r="M52" s="64">
        <v>2622</v>
      </c>
      <c r="N52" s="64">
        <v>2637</v>
      </c>
      <c r="O52" s="65">
        <v>2560</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1585</v>
      </c>
      <c r="L53" s="69">
        <v>1450</v>
      </c>
      <c r="M53" s="69">
        <v>1338</v>
      </c>
      <c r="N53" s="69">
        <v>1253</v>
      </c>
      <c r="O53" s="70">
        <v>1111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8" t="s">
        <v>24</v>
      </c>
      <c r="C41" s="1199"/>
      <c r="D41" s="81"/>
      <c r="E41" s="1204" t="s">
        <v>25</v>
      </c>
      <c r="F41" s="1204"/>
      <c r="G41" s="1204"/>
      <c r="H41" s="1205"/>
      <c r="I41" s="82">
        <v>26433</v>
      </c>
      <c r="J41" s="83">
        <v>25404</v>
      </c>
      <c r="K41" s="83">
        <v>24977</v>
      </c>
      <c r="L41" s="83">
        <v>24048</v>
      </c>
      <c r="M41" s="84">
        <v>25250</v>
      </c>
    </row>
    <row r="42" spans="2:13" ht="27.75" customHeight="1">
      <c r="B42" s="1200"/>
      <c r="C42" s="1201"/>
      <c r="D42" s="85"/>
      <c r="E42" s="1206" t="s">
        <v>26</v>
      </c>
      <c r="F42" s="1206"/>
      <c r="G42" s="1206"/>
      <c r="H42" s="1207"/>
      <c r="I42" s="86" t="s">
        <v>475</v>
      </c>
      <c r="J42" s="87" t="s">
        <v>475</v>
      </c>
      <c r="K42" s="87" t="s">
        <v>475</v>
      </c>
      <c r="L42" s="87" t="s">
        <v>475</v>
      </c>
      <c r="M42" s="88" t="s">
        <v>475</v>
      </c>
    </row>
    <row r="43" spans="2:13" ht="27.75" customHeight="1">
      <c r="B43" s="1200"/>
      <c r="C43" s="1201"/>
      <c r="D43" s="85"/>
      <c r="E43" s="1206" t="s">
        <v>27</v>
      </c>
      <c r="F43" s="1206"/>
      <c r="G43" s="1206"/>
      <c r="H43" s="1207"/>
      <c r="I43" s="86">
        <v>9223</v>
      </c>
      <c r="J43" s="87">
        <v>8794</v>
      </c>
      <c r="K43" s="87">
        <v>8759</v>
      </c>
      <c r="L43" s="87">
        <v>8138</v>
      </c>
      <c r="M43" s="88">
        <v>7724</v>
      </c>
    </row>
    <row r="44" spans="2:13" ht="27.75" customHeight="1">
      <c r="B44" s="1200"/>
      <c r="C44" s="1201"/>
      <c r="D44" s="85"/>
      <c r="E44" s="1206" t="s">
        <v>28</v>
      </c>
      <c r="F44" s="1206"/>
      <c r="G44" s="1206"/>
      <c r="H44" s="1207"/>
      <c r="I44" s="86" t="s">
        <v>475</v>
      </c>
      <c r="J44" s="87" t="s">
        <v>475</v>
      </c>
      <c r="K44" s="87">
        <v>14</v>
      </c>
      <c r="L44" s="87">
        <v>243</v>
      </c>
      <c r="M44" s="88">
        <v>1091</v>
      </c>
    </row>
    <row r="45" spans="2:13" ht="27.75" customHeight="1">
      <c r="B45" s="1200"/>
      <c r="C45" s="1201"/>
      <c r="D45" s="85"/>
      <c r="E45" s="1206" t="s">
        <v>29</v>
      </c>
      <c r="F45" s="1206"/>
      <c r="G45" s="1206"/>
      <c r="H45" s="1207"/>
      <c r="I45" s="86">
        <v>3975</v>
      </c>
      <c r="J45" s="87">
        <v>4122</v>
      </c>
      <c r="K45" s="87">
        <v>3415</v>
      </c>
      <c r="L45" s="87">
        <v>3164</v>
      </c>
      <c r="M45" s="88">
        <v>2883</v>
      </c>
    </row>
    <row r="46" spans="2:13" ht="27.75" customHeight="1">
      <c r="B46" s="1200"/>
      <c r="C46" s="1201"/>
      <c r="D46" s="85"/>
      <c r="E46" s="1206" t="s">
        <v>30</v>
      </c>
      <c r="F46" s="1206"/>
      <c r="G46" s="1206"/>
      <c r="H46" s="1207"/>
      <c r="I46" s="86">
        <v>2271</v>
      </c>
      <c r="J46" s="87">
        <v>2132</v>
      </c>
      <c r="K46" s="87">
        <v>2150</v>
      </c>
      <c r="L46" s="87">
        <v>2059</v>
      </c>
      <c r="M46" s="88">
        <v>2000</v>
      </c>
    </row>
    <row r="47" spans="2:13" ht="27.75" customHeight="1">
      <c r="B47" s="1200"/>
      <c r="C47" s="1201"/>
      <c r="D47" s="85"/>
      <c r="E47" s="1206" t="s">
        <v>31</v>
      </c>
      <c r="F47" s="1206"/>
      <c r="G47" s="1206"/>
      <c r="H47" s="1207"/>
      <c r="I47" s="86" t="s">
        <v>475</v>
      </c>
      <c r="J47" s="87" t="s">
        <v>475</v>
      </c>
      <c r="K47" s="87" t="s">
        <v>475</v>
      </c>
      <c r="L47" s="87" t="s">
        <v>475</v>
      </c>
      <c r="M47" s="88" t="s">
        <v>475</v>
      </c>
    </row>
    <row r="48" spans="2:13" ht="27.75" customHeight="1">
      <c r="B48" s="1202"/>
      <c r="C48" s="1203"/>
      <c r="D48" s="85"/>
      <c r="E48" s="1206" t="s">
        <v>32</v>
      </c>
      <c r="F48" s="1206"/>
      <c r="G48" s="1206"/>
      <c r="H48" s="1207"/>
      <c r="I48" s="86" t="s">
        <v>475</v>
      </c>
      <c r="J48" s="87" t="s">
        <v>475</v>
      </c>
      <c r="K48" s="87" t="s">
        <v>475</v>
      </c>
      <c r="L48" s="87" t="s">
        <v>475</v>
      </c>
      <c r="M48" s="88" t="s">
        <v>475</v>
      </c>
    </row>
    <row r="49" spans="2:13" ht="27.75" customHeight="1">
      <c r="B49" s="1208" t="s">
        <v>33</v>
      </c>
      <c r="C49" s="1209"/>
      <c r="D49" s="89"/>
      <c r="E49" s="1206" t="s">
        <v>34</v>
      </c>
      <c r="F49" s="1206"/>
      <c r="G49" s="1206"/>
      <c r="H49" s="1207"/>
      <c r="I49" s="86">
        <v>1993</v>
      </c>
      <c r="J49" s="87">
        <v>2669</v>
      </c>
      <c r="K49" s="87">
        <v>3528</v>
      </c>
      <c r="L49" s="87">
        <v>3552</v>
      </c>
      <c r="M49" s="88">
        <v>3572</v>
      </c>
    </row>
    <row r="50" spans="2:13" ht="27.75" customHeight="1">
      <c r="B50" s="1200"/>
      <c r="C50" s="1201"/>
      <c r="D50" s="85"/>
      <c r="E50" s="1206" t="s">
        <v>35</v>
      </c>
      <c r="F50" s="1206"/>
      <c r="G50" s="1206"/>
      <c r="H50" s="1207"/>
      <c r="I50" s="86">
        <v>3218</v>
      </c>
      <c r="J50" s="87">
        <v>3347</v>
      </c>
      <c r="K50" s="87">
        <v>1453</v>
      </c>
      <c r="L50" s="87">
        <v>1393</v>
      </c>
      <c r="M50" s="88">
        <v>1847</v>
      </c>
    </row>
    <row r="51" spans="2:13" ht="27.75" customHeight="1">
      <c r="B51" s="1202"/>
      <c r="C51" s="1203"/>
      <c r="D51" s="85"/>
      <c r="E51" s="1206" t="s">
        <v>36</v>
      </c>
      <c r="F51" s="1206"/>
      <c r="G51" s="1206"/>
      <c r="H51" s="1207"/>
      <c r="I51" s="86">
        <v>22528</v>
      </c>
      <c r="J51" s="87">
        <v>22354</v>
      </c>
      <c r="K51" s="87">
        <v>22321</v>
      </c>
      <c r="L51" s="87">
        <v>22054</v>
      </c>
      <c r="M51" s="88">
        <v>23082</v>
      </c>
    </row>
    <row r="52" spans="2:13" ht="27.75" customHeight="1" thickBot="1">
      <c r="B52" s="1210" t="s">
        <v>37</v>
      </c>
      <c r="C52" s="1211"/>
      <c r="D52" s="90"/>
      <c r="E52" s="1212" t="s">
        <v>38</v>
      </c>
      <c r="F52" s="1212"/>
      <c r="G52" s="1212"/>
      <c r="H52" s="1213"/>
      <c r="I52" s="91">
        <v>14164</v>
      </c>
      <c r="J52" s="92">
        <v>12082</v>
      </c>
      <c r="K52" s="92">
        <v>12012</v>
      </c>
      <c r="L52" s="92">
        <v>10654</v>
      </c>
      <c r="M52" s="93">
        <v>10447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4" t="s">
        <v>557</v>
      </c>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3"/>
      <c r="H50" s="1224"/>
      <c r="I50" s="1224"/>
      <c r="J50" s="1225"/>
      <c r="K50" s="354" t="s">
        <v>514</v>
      </c>
      <c r="L50" s="354" t="s">
        <v>515</v>
      </c>
      <c r="M50" s="354" t="s">
        <v>516</v>
      </c>
      <c r="N50" s="354" t="s">
        <v>517</v>
      </c>
      <c r="O50" s="354" t="s">
        <v>518</v>
      </c>
    </row>
    <row r="51" spans="1:17">
      <c r="B51" s="248"/>
      <c r="C51" s="244"/>
      <c r="D51" s="244"/>
      <c r="E51" s="244"/>
      <c r="F51" s="244"/>
      <c r="G51" s="1226" t="s">
        <v>550</v>
      </c>
      <c r="H51" s="1227"/>
      <c r="I51" s="1232" t="s">
        <v>551</v>
      </c>
      <c r="J51" s="1232"/>
      <c r="K51" s="1234"/>
      <c r="L51" s="1234"/>
      <c r="M51" s="1234"/>
      <c r="N51" s="1234"/>
      <c r="O51" s="1235">
        <v>119.7</v>
      </c>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552</v>
      </c>
      <c r="J53" s="1236"/>
      <c r="K53" s="1237"/>
      <c r="L53" s="1237"/>
      <c r="M53" s="1237"/>
      <c r="N53" s="1237"/>
      <c r="O53" s="1239">
        <v>39</v>
      </c>
    </row>
    <row r="54" spans="1:17">
      <c r="A54" s="355"/>
      <c r="B54" s="248"/>
      <c r="C54" s="244"/>
      <c r="D54" s="244"/>
      <c r="E54" s="244"/>
      <c r="F54" s="244"/>
      <c r="G54" s="1230"/>
      <c r="H54" s="1231"/>
      <c r="I54" s="1236"/>
      <c r="J54" s="1236"/>
      <c r="K54" s="1238"/>
      <c r="L54" s="1238"/>
      <c r="M54" s="1238"/>
      <c r="N54" s="1238"/>
      <c r="O54" s="1238"/>
    </row>
    <row r="55" spans="1:17">
      <c r="A55" s="355"/>
      <c r="B55" s="248"/>
      <c r="C55" s="244"/>
      <c r="D55" s="244"/>
      <c r="E55" s="244"/>
      <c r="F55" s="244"/>
      <c r="G55" s="1240" t="s">
        <v>553</v>
      </c>
      <c r="H55" s="1241"/>
      <c r="I55" s="1236" t="s">
        <v>551</v>
      </c>
      <c r="J55" s="1236"/>
      <c r="K55" s="1234"/>
      <c r="L55" s="1234"/>
      <c r="M55" s="1234"/>
      <c r="N55" s="1234"/>
      <c r="O55" s="1235">
        <v>58.5</v>
      </c>
    </row>
    <row r="56" spans="1:17">
      <c r="A56" s="355"/>
      <c r="B56" s="248"/>
      <c r="C56" s="244"/>
      <c r="D56" s="244"/>
      <c r="E56" s="244"/>
      <c r="F56" s="244"/>
      <c r="G56" s="1242"/>
      <c r="H56" s="1243"/>
      <c r="I56" s="1236"/>
      <c r="J56" s="1236"/>
      <c r="K56" s="1235"/>
      <c r="L56" s="1235"/>
      <c r="M56" s="1235"/>
      <c r="N56" s="1235"/>
      <c r="O56" s="1235"/>
    </row>
    <row r="57" spans="1:17" s="355" customFormat="1">
      <c r="B57" s="356"/>
      <c r="C57" s="352"/>
      <c r="D57" s="352"/>
      <c r="E57" s="352"/>
      <c r="F57" s="352"/>
      <c r="G57" s="1242"/>
      <c r="H57" s="1243"/>
      <c r="I57" s="1246" t="s">
        <v>552</v>
      </c>
      <c r="J57" s="1246"/>
      <c r="K57" s="1237"/>
      <c r="L57" s="1237"/>
      <c r="M57" s="1237"/>
      <c r="N57" s="1237"/>
      <c r="O57" s="1239">
        <v>49</v>
      </c>
      <c r="P57" s="357"/>
      <c r="Q57" s="356"/>
    </row>
    <row r="58" spans="1:17" s="355" customFormat="1">
      <c r="A58" s="243"/>
      <c r="B58" s="356"/>
      <c r="C58" s="352"/>
      <c r="D58" s="352"/>
      <c r="E58" s="352"/>
      <c r="F58" s="352"/>
      <c r="G58" s="1244"/>
      <c r="H58" s="1245"/>
      <c r="I58" s="1246"/>
      <c r="J58" s="1246"/>
      <c r="K58" s="1238"/>
      <c r="L58" s="1238"/>
      <c r="M58" s="1238"/>
      <c r="N58" s="1238"/>
      <c r="O58" s="123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14" t="s">
        <v>558</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23"/>
      <c r="H72" s="1224"/>
      <c r="I72" s="1224"/>
      <c r="J72" s="1225"/>
      <c r="K72" s="354" t="s">
        <v>514</v>
      </c>
      <c r="L72" s="354" t="s">
        <v>515</v>
      </c>
      <c r="M72" s="354" t="s">
        <v>516</v>
      </c>
      <c r="N72" s="354" t="s">
        <v>517</v>
      </c>
      <c r="O72" s="354" t="s">
        <v>518</v>
      </c>
    </row>
    <row r="73" spans="2:30">
      <c r="B73" s="248"/>
      <c r="C73" s="244"/>
      <c r="D73" s="244"/>
      <c r="E73" s="244"/>
      <c r="F73" s="244"/>
      <c r="G73" s="1226" t="s">
        <v>550</v>
      </c>
      <c r="H73" s="1227"/>
      <c r="I73" s="1232" t="s">
        <v>551</v>
      </c>
      <c r="J73" s="1232"/>
      <c r="K73" s="1247">
        <v>162.4</v>
      </c>
      <c r="L73" s="1247">
        <v>137.19999999999999</v>
      </c>
      <c r="M73" s="1235">
        <v>135.19999999999999</v>
      </c>
      <c r="N73" s="1235">
        <v>125.3</v>
      </c>
      <c r="O73" s="1235">
        <v>119.7</v>
      </c>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556</v>
      </c>
      <c r="J75" s="1236"/>
      <c r="K75" s="1239">
        <v>16.3</v>
      </c>
      <c r="L75" s="1239">
        <v>16.399999999999999</v>
      </c>
      <c r="M75" s="1239">
        <v>16.5</v>
      </c>
      <c r="N75" s="1239">
        <v>15.4</v>
      </c>
      <c r="O75" s="1239">
        <v>14.1</v>
      </c>
      <c r="U75" s="243">
        <v>81.2</v>
      </c>
      <c r="W75" s="243">
        <v>87.2</v>
      </c>
      <c r="Y75" s="243">
        <v>99.8</v>
      </c>
      <c r="AA75" s="243">
        <v>109.5</v>
      </c>
      <c r="AC75" s="243">
        <v>115.2</v>
      </c>
    </row>
    <row r="76" spans="2:30">
      <c r="B76" s="248"/>
      <c r="C76" s="244"/>
      <c r="D76" s="244"/>
      <c r="E76" s="244"/>
      <c r="F76" s="244"/>
      <c r="G76" s="1230"/>
      <c r="H76" s="1231"/>
      <c r="I76" s="1236"/>
      <c r="J76" s="1236"/>
      <c r="K76" s="1238"/>
      <c r="L76" s="1238"/>
      <c r="M76" s="1238"/>
      <c r="N76" s="1238"/>
      <c r="O76" s="1238"/>
    </row>
    <row r="77" spans="2:30">
      <c r="B77" s="248"/>
      <c r="C77" s="244"/>
      <c r="D77" s="244"/>
      <c r="E77" s="244"/>
      <c r="F77" s="244"/>
      <c r="G77" s="1240" t="s">
        <v>553</v>
      </c>
      <c r="H77" s="1241"/>
      <c r="I77" s="1236" t="s">
        <v>551</v>
      </c>
      <c r="J77" s="1236"/>
      <c r="K77" s="1247">
        <v>88.3</v>
      </c>
      <c r="L77" s="1247">
        <v>76.2</v>
      </c>
      <c r="M77" s="1235">
        <v>65.3</v>
      </c>
      <c r="N77" s="1235">
        <v>60.8</v>
      </c>
      <c r="O77" s="1235">
        <v>58.5</v>
      </c>
      <c r="R77" s="243">
        <v>12.3</v>
      </c>
      <c r="T77" s="243">
        <v>11.1</v>
      </c>
    </row>
    <row r="78" spans="2:30">
      <c r="B78" s="248"/>
      <c r="C78" s="244"/>
      <c r="D78" s="244"/>
      <c r="E78" s="244"/>
      <c r="F78" s="244"/>
      <c r="G78" s="1242"/>
      <c r="H78" s="1243"/>
      <c r="I78" s="1236"/>
      <c r="J78" s="1236"/>
      <c r="K78" s="1247"/>
      <c r="L78" s="1247"/>
      <c r="M78" s="1235"/>
      <c r="N78" s="1235"/>
      <c r="O78" s="1235"/>
    </row>
    <row r="79" spans="2:30">
      <c r="B79" s="248"/>
      <c r="C79" s="244"/>
      <c r="D79" s="244"/>
      <c r="E79" s="244"/>
      <c r="F79" s="244"/>
      <c r="G79" s="1242"/>
      <c r="H79" s="1243"/>
      <c r="I79" s="1248" t="s">
        <v>556</v>
      </c>
      <c r="J79" s="1246"/>
      <c r="K79" s="1249">
        <v>13.8</v>
      </c>
      <c r="L79" s="1249">
        <v>12.8</v>
      </c>
      <c r="M79" s="1249">
        <v>12</v>
      </c>
      <c r="N79" s="1249">
        <v>11.1</v>
      </c>
      <c r="O79" s="1249">
        <v>10.7</v>
      </c>
      <c r="V79" s="243">
        <v>53.5</v>
      </c>
      <c r="X79" s="243">
        <v>48.2</v>
      </c>
      <c r="Z79" s="243">
        <v>34.200000000000003</v>
      </c>
      <c r="AB79" s="243">
        <v>30.3</v>
      </c>
      <c r="AD79" s="243">
        <v>28.9</v>
      </c>
    </row>
    <row r="80" spans="2:30">
      <c r="B80" s="248"/>
      <c r="C80" s="244"/>
      <c r="D80" s="244"/>
      <c r="E80" s="244"/>
      <c r="F80" s="244"/>
      <c r="G80" s="1244"/>
      <c r="H80" s="1245"/>
      <c r="I80" s="1246"/>
      <c r="J80" s="1246"/>
      <c r="K80" s="1249"/>
      <c r="L80" s="1249"/>
      <c r="M80" s="1249"/>
      <c r="N80" s="1249"/>
      <c r="O80" s="124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49498</v>
      </c>
      <c r="E3" s="116"/>
      <c r="F3" s="117">
        <v>67201</v>
      </c>
      <c r="G3" s="118"/>
      <c r="H3" s="119"/>
    </row>
    <row r="4" spans="1:8">
      <c r="A4" s="120"/>
      <c r="B4" s="121"/>
      <c r="C4" s="122"/>
      <c r="D4" s="123">
        <v>39314</v>
      </c>
      <c r="E4" s="124"/>
      <c r="F4" s="125">
        <v>35210</v>
      </c>
      <c r="G4" s="126"/>
      <c r="H4" s="127"/>
    </row>
    <row r="5" spans="1:8">
      <c r="A5" s="108" t="s">
        <v>508</v>
      </c>
      <c r="B5" s="113"/>
      <c r="C5" s="114"/>
      <c r="D5" s="115">
        <v>61580</v>
      </c>
      <c r="E5" s="116"/>
      <c r="F5" s="117">
        <v>75709</v>
      </c>
      <c r="G5" s="118"/>
      <c r="H5" s="119"/>
    </row>
    <row r="6" spans="1:8">
      <c r="A6" s="120"/>
      <c r="B6" s="121"/>
      <c r="C6" s="122"/>
      <c r="D6" s="123">
        <v>38900</v>
      </c>
      <c r="E6" s="124"/>
      <c r="F6" s="125">
        <v>35212</v>
      </c>
      <c r="G6" s="126"/>
      <c r="H6" s="127"/>
    </row>
    <row r="7" spans="1:8">
      <c r="A7" s="108" t="s">
        <v>509</v>
      </c>
      <c r="B7" s="113"/>
      <c r="C7" s="114"/>
      <c r="D7" s="115">
        <v>76193</v>
      </c>
      <c r="E7" s="116"/>
      <c r="F7" s="117">
        <v>90961</v>
      </c>
      <c r="G7" s="118"/>
      <c r="H7" s="119"/>
    </row>
    <row r="8" spans="1:8">
      <c r="A8" s="120"/>
      <c r="B8" s="121"/>
      <c r="C8" s="122"/>
      <c r="D8" s="123">
        <v>51321</v>
      </c>
      <c r="E8" s="124"/>
      <c r="F8" s="125">
        <v>37720</v>
      </c>
      <c r="G8" s="126"/>
      <c r="H8" s="127"/>
    </row>
    <row r="9" spans="1:8">
      <c r="A9" s="108" t="s">
        <v>510</v>
      </c>
      <c r="B9" s="113"/>
      <c r="C9" s="114"/>
      <c r="D9" s="115">
        <v>64687</v>
      </c>
      <c r="E9" s="116"/>
      <c r="F9" s="117">
        <v>106614</v>
      </c>
      <c r="G9" s="118"/>
      <c r="H9" s="119"/>
    </row>
    <row r="10" spans="1:8">
      <c r="A10" s="120"/>
      <c r="B10" s="121"/>
      <c r="C10" s="122"/>
      <c r="D10" s="123">
        <v>34574</v>
      </c>
      <c r="E10" s="124"/>
      <c r="F10" s="125">
        <v>45545</v>
      </c>
      <c r="G10" s="126"/>
      <c r="H10" s="127"/>
    </row>
    <row r="11" spans="1:8">
      <c r="A11" s="108" t="s">
        <v>511</v>
      </c>
      <c r="B11" s="113"/>
      <c r="C11" s="114"/>
      <c r="D11" s="115">
        <v>94828</v>
      </c>
      <c r="E11" s="116"/>
      <c r="F11" s="117">
        <v>85459</v>
      </c>
      <c r="G11" s="118"/>
      <c r="H11" s="119"/>
    </row>
    <row r="12" spans="1:8">
      <c r="A12" s="120"/>
      <c r="B12" s="121"/>
      <c r="C12" s="128"/>
      <c r="D12" s="123">
        <v>29655</v>
      </c>
      <c r="E12" s="124"/>
      <c r="F12" s="125">
        <v>44378</v>
      </c>
      <c r="G12" s="126"/>
      <c r="H12" s="127"/>
    </row>
    <row r="13" spans="1:8">
      <c r="A13" s="108"/>
      <c r="B13" s="113"/>
      <c r="C13" s="129"/>
      <c r="D13" s="130">
        <v>69357</v>
      </c>
      <c r="E13" s="131"/>
      <c r="F13" s="132">
        <v>85189</v>
      </c>
      <c r="G13" s="133"/>
      <c r="H13" s="119"/>
    </row>
    <row r="14" spans="1:8">
      <c r="A14" s="120"/>
      <c r="B14" s="121"/>
      <c r="C14" s="122"/>
      <c r="D14" s="123">
        <v>38753</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10.71</v>
      </c>
      <c r="C19" s="134">
        <f>ROUND(VALUE(SUBSTITUTE(実質収支比率等に係る経年分析!G$48,"▲","-")),2)</f>
        <v>10.62</v>
      </c>
      <c r="D19" s="134">
        <f>ROUND(VALUE(SUBSTITUTE(実質収支比率等に係る経年分析!H$48,"▲","-")),2)</f>
        <v>5.23</v>
      </c>
      <c r="E19" s="134">
        <f>ROUND(VALUE(SUBSTITUTE(実質収支比率等に係る経年分析!I$48,"▲","-")),2)</f>
        <v>3.01</v>
      </c>
      <c r="F19" s="134">
        <f>ROUND(VALUE(SUBSTITUTE(実質収支比率等に係る経年分析!J$48,"▲","-")),2)</f>
        <v>5.45</v>
      </c>
    </row>
    <row r="20" spans="1:11">
      <c r="A20" s="134" t="s">
        <v>43</v>
      </c>
      <c r="B20" s="134">
        <f>ROUND(VALUE(SUBSTITUTE(実質収支比率等に係る経年分析!F$47,"▲","-")),2)</f>
        <v>11.1</v>
      </c>
      <c r="C20" s="134">
        <f>ROUND(VALUE(SUBSTITUTE(実質収支比率等に係る経年分析!G$47,"▲","-")),2)</f>
        <v>15.49</v>
      </c>
      <c r="D20" s="134">
        <f>ROUND(VALUE(SUBSTITUTE(実質収支比率等に係る経年分析!H$47,"▲","-")),2)</f>
        <v>20.69</v>
      </c>
      <c r="E20" s="134">
        <f>ROUND(VALUE(SUBSTITUTE(実質収支比率等に係る経年分析!I$47,"▲","-")),2)</f>
        <v>23.2</v>
      </c>
      <c r="F20" s="134">
        <f>ROUND(VALUE(SUBSTITUTE(実質収支比率等に係る経年分析!J$47,"▲","-")),2)</f>
        <v>22.9</v>
      </c>
    </row>
    <row r="21" spans="1:11">
      <c r="A21" s="134" t="s">
        <v>44</v>
      </c>
      <c r="B21" s="134">
        <f>IF(ISNUMBER(VALUE(SUBSTITUTE(実質収支比率等に係る経年分析!F$49,"▲","-"))),ROUND(VALUE(SUBSTITUTE(実質収支比率等に係る経年分析!F$49,"▲","-")),2),NA())</f>
        <v>1.43</v>
      </c>
      <c r="C21" s="134">
        <f>IF(ISNUMBER(VALUE(SUBSTITUTE(実質収支比率等に係る経年分析!G$49,"▲","-"))),ROUND(VALUE(SUBSTITUTE(実質収支比率等に係る経年分析!G$49,"▲","-")),2),NA())</f>
        <v>4.8600000000000003</v>
      </c>
      <c r="D21" s="134">
        <f>IF(ISNUMBER(VALUE(SUBSTITUTE(実質収支比率等に係る経年分析!H$49,"▲","-"))),ROUND(VALUE(SUBSTITUTE(実質収支比率等に係る経年分析!H$49,"▲","-")),2),NA())</f>
        <v>-3.9</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2.72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大塔診療所特別会計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2677</v>
      </c>
      <c r="E42" s="136"/>
      <c r="F42" s="136"/>
      <c r="G42" s="136">
        <f>'実質公債費比率（分子）の構造'!L$52</f>
        <v>2628</v>
      </c>
      <c r="H42" s="136"/>
      <c r="I42" s="136"/>
      <c r="J42" s="136">
        <f>'実質公債費比率（分子）の構造'!M$52</f>
        <v>2622</v>
      </c>
      <c r="K42" s="136"/>
      <c r="L42" s="136"/>
      <c r="M42" s="136">
        <f>'実質公債費比率（分子）の構造'!N$52</f>
        <v>2637</v>
      </c>
      <c r="N42" s="136"/>
      <c r="O42" s="136"/>
      <c r="P42" s="136">
        <f>'実質公債費比率（分子）の構造'!O$52</f>
        <v>2560</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2</v>
      </c>
      <c r="O45" s="136"/>
      <c r="P45" s="136"/>
    </row>
    <row r="46" spans="1:16">
      <c r="A46" s="136" t="s">
        <v>55</v>
      </c>
      <c r="B46" s="136">
        <f>'実質公債費比率（分子）の構造'!K$48</f>
        <v>798</v>
      </c>
      <c r="C46" s="136"/>
      <c r="D46" s="136"/>
      <c r="E46" s="136">
        <f>'実質公債費比率（分子）の構造'!L$48</f>
        <v>833</v>
      </c>
      <c r="F46" s="136"/>
      <c r="G46" s="136"/>
      <c r="H46" s="136">
        <f>'実質公債費比率（分子）の構造'!M$48</f>
        <v>869</v>
      </c>
      <c r="I46" s="136"/>
      <c r="J46" s="136"/>
      <c r="K46" s="136">
        <f>'実質公債費比率（分子）の構造'!N$48</f>
        <v>841</v>
      </c>
      <c r="L46" s="136"/>
      <c r="M46" s="136"/>
      <c r="N46" s="136">
        <f>'実質公債費比率（分子）の構造'!O$48</f>
        <v>832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3464</v>
      </c>
      <c r="C49" s="136"/>
      <c r="D49" s="136"/>
      <c r="E49" s="136">
        <f>'実質公債費比率（分子）の構造'!L$45</f>
        <v>3245</v>
      </c>
      <c r="F49" s="136"/>
      <c r="G49" s="136"/>
      <c r="H49" s="136">
        <f>'実質公債費比率（分子）の構造'!M$45</f>
        <v>3091</v>
      </c>
      <c r="I49" s="136"/>
      <c r="J49" s="136"/>
      <c r="K49" s="136">
        <f>'実質公債費比率（分子）の構造'!N$45</f>
        <v>3049</v>
      </c>
      <c r="L49" s="136"/>
      <c r="M49" s="136"/>
      <c r="N49" s="136">
        <f>'実質公債費比率（分子）の構造'!O$45</f>
        <v>2837</v>
      </c>
      <c r="O49" s="136"/>
      <c r="P49" s="136"/>
    </row>
    <row r="50" spans="1:16">
      <c r="A50" s="136" t="s">
        <v>59</v>
      </c>
      <c r="B50" s="136" t="e">
        <f>NA()</f>
        <v>#N/A</v>
      </c>
      <c r="C50" s="136">
        <f>IF(ISNUMBER('実質公債費比率（分子）の構造'!K$53),'実質公債費比率（分子）の構造'!K$53,NA())</f>
        <v>1585</v>
      </c>
      <c r="D50" s="136" t="e">
        <f>NA()</f>
        <v>#N/A</v>
      </c>
      <c r="E50" s="136" t="e">
        <f>NA()</f>
        <v>#N/A</v>
      </c>
      <c r="F50" s="136">
        <f>IF(ISNUMBER('実質公債費比率（分子）の構造'!L$53),'実質公債費比率（分子）の構造'!L$53,NA())</f>
        <v>1450</v>
      </c>
      <c r="G50" s="136" t="e">
        <f>NA()</f>
        <v>#N/A</v>
      </c>
      <c r="H50" s="136" t="e">
        <f>NA()</f>
        <v>#N/A</v>
      </c>
      <c r="I50" s="136">
        <f>IF(ISNUMBER('実質公債費比率（分子）の構造'!M$53),'実質公債費比率（分子）の構造'!M$53,NA())</f>
        <v>1338</v>
      </c>
      <c r="J50" s="136" t="e">
        <f>NA()</f>
        <v>#N/A</v>
      </c>
      <c r="K50" s="136" t="e">
        <f>NA()</f>
        <v>#N/A</v>
      </c>
      <c r="L50" s="136">
        <f>IF(ISNUMBER('実質公債費比率（分子）の構造'!N$53),'実質公債費比率（分子）の構造'!N$53,NA())</f>
        <v>1253</v>
      </c>
      <c r="M50" s="136" t="e">
        <f>NA()</f>
        <v>#N/A</v>
      </c>
      <c r="N50" s="136" t="e">
        <f>NA()</f>
        <v>#N/A</v>
      </c>
      <c r="O50" s="136">
        <f>IF(ISNUMBER('実質公債費比率（分子）の構造'!O$53),'実質公債費比率（分子）の構造'!O$53,NA())</f>
        <v>1111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22528</v>
      </c>
      <c r="E56" s="135"/>
      <c r="F56" s="135"/>
      <c r="G56" s="135">
        <f>'将来負担比率（分子）の構造'!J$51</f>
        <v>22354</v>
      </c>
      <c r="H56" s="135"/>
      <c r="I56" s="135"/>
      <c r="J56" s="135">
        <f>'将来負担比率（分子）の構造'!K$51</f>
        <v>22321</v>
      </c>
      <c r="K56" s="135"/>
      <c r="L56" s="135"/>
      <c r="M56" s="135">
        <f>'将来負担比率（分子）の構造'!L$51</f>
        <v>22054</v>
      </c>
      <c r="N56" s="135"/>
      <c r="O56" s="135"/>
      <c r="P56" s="135">
        <f>'将来負担比率（分子）の構造'!M$51</f>
        <v>23082</v>
      </c>
    </row>
    <row r="57" spans="1:16">
      <c r="A57" s="135" t="s">
        <v>35</v>
      </c>
      <c r="B57" s="135"/>
      <c r="C57" s="135"/>
      <c r="D57" s="135">
        <f>'将来負担比率（分子）の構造'!I$50</f>
        <v>3218</v>
      </c>
      <c r="E57" s="135"/>
      <c r="F57" s="135"/>
      <c r="G57" s="135">
        <f>'将来負担比率（分子）の構造'!J$50</f>
        <v>3347</v>
      </c>
      <c r="H57" s="135"/>
      <c r="I57" s="135"/>
      <c r="J57" s="135">
        <f>'将来負担比率（分子）の構造'!K$50</f>
        <v>1453</v>
      </c>
      <c r="K57" s="135"/>
      <c r="L57" s="135"/>
      <c r="M57" s="135">
        <f>'将来負担比率（分子）の構造'!L$50</f>
        <v>1393</v>
      </c>
      <c r="N57" s="135"/>
      <c r="O57" s="135"/>
      <c r="P57" s="135">
        <f>'将来負担比率（分子）の構造'!M$50</f>
        <v>1847</v>
      </c>
    </row>
    <row r="58" spans="1:16">
      <c r="A58" s="135" t="s">
        <v>34</v>
      </c>
      <c r="B58" s="135"/>
      <c r="C58" s="135"/>
      <c r="D58" s="135">
        <f>'将来負担比率（分子）の構造'!I$49</f>
        <v>1993</v>
      </c>
      <c r="E58" s="135"/>
      <c r="F58" s="135"/>
      <c r="G58" s="135">
        <f>'将来負担比率（分子）の構造'!J$49</f>
        <v>2669</v>
      </c>
      <c r="H58" s="135"/>
      <c r="I58" s="135"/>
      <c r="J58" s="135">
        <f>'将来負担比率（分子）の構造'!K$49</f>
        <v>3528</v>
      </c>
      <c r="K58" s="135"/>
      <c r="L58" s="135"/>
      <c r="M58" s="135">
        <f>'将来負担比率（分子）の構造'!L$49</f>
        <v>3552</v>
      </c>
      <c r="N58" s="135"/>
      <c r="O58" s="135"/>
      <c r="P58" s="135">
        <f>'将来負担比率（分子）の構造'!M$49</f>
        <v>3572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2271</v>
      </c>
      <c r="C61" s="135"/>
      <c r="D61" s="135"/>
      <c r="E61" s="135">
        <f>'将来負担比率（分子）の構造'!J$46</f>
        <v>2132</v>
      </c>
      <c r="F61" s="135"/>
      <c r="G61" s="135"/>
      <c r="H61" s="135">
        <f>'将来負担比率（分子）の構造'!K$46</f>
        <v>2150</v>
      </c>
      <c r="I61" s="135"/>
      <c r="J61" s="135"/>
      <c r="K61" s="135">
        <f>'将来負担比率（分子）の構造'!L$46</f>
        <v>2059</v>
      </c>
      <c r="L61" s="135"/>
      <c r="M61" s="135"/>
      <c r="N61" s="135">
        <f>'将来負担比率（分子）の構造'!M$46</f>
        <v>2000</v>
      </c>
      <c r="O61" s="135"/>
      <c r="P61" s="135"/>
    </row>
    <row r="62" spans="1:16">
      <c r="A62" s="135" t="s">
        <v>29</v>
      </c>
      <c r="B62" s="135">
        <f>'将来負担比率（分子）の構造'!I$45</f>
        <v>3975</v>
      </c>
      <c r="C62" s="135"/>
      <c r="D62" s="135"/>
      <c r="E62" s="135">
        <f>'将来負担比率（分子）の構造'!J$45</f>
        <v>4122</v>
      </c>
      <c r="F62" s="135"/>
      <c r="G62" s="135"/>
      <c r="H62" s="135">
        <f>'将来負担比率（分子）の構造'!K$45</f>
        <v>3415</v>
      </c>
      <c r="I62" s="135"/>
      <c r="J62" s="135"/>
      <c r="K62" s="135">
        <f>'将来負担比率（分子）の構造'!L$45</f>
        <v>3164</v>
      </c>
      <c r="L62" s="135"/>
      <c r="M62" s="135"/>
      <c r="N62" s="135">
        <f>'将来負担比率（分子）の構造'!M$45</f>
        <v>2883</v>
      </c>
      <c r="O62" s="135"/>
      <c r="P62" s="135"/>
    </row>
    <row r="63" spans="1:16">
      <c r="A63" s="135" t="s">
        <v>28</v>
      </c>
      <c r="B63" s="135" t="str">
        <f>'将来負担比率（分子）の構造'!I$44</f>
        <v>-</v>
      </c>
      <c r="C63" s="135"/>
      <c r="D63" s="135"/>
      <c r="E63" s="135" t="str">
        <f>'将来負担比率（分子）の構造'!J$44</f>
        <v>-</v>
      </c>
      <c r="F63" s="135"/>
      <c r="G63" s="135"/>
      <c r="H63" s="135">
        <f>'将来負担比率（分子）の構造'!K$44</f>
        <v>14</v>
      </c>
      <c r="I63" s="135"/>
      <c r="J63" s="135"/>
      <c r="K63" s="135">
        <f>'将来負担比率（分子）の構造'!L$44</f>
        <v>243</v>
      </c>
      <c r="L63" s="135"/>
      <c r="M63" s="135"/>
      <c r="N63" s="135">
        <f>'将来負担比率（分子）の構造'!M$44</f>
        <v>1091</v>
      </c>
      <c r="O63" s="135"/>
      <c r="P63" s="135"/>
    </row>
    <row r="64" spans="1:16">
      <c r="A64" s="135" t="s">
        <v>27</v>
      </c>
      <c r="B64" s="135">
        <f>'将来負担比率（分子）の構造'!I$43</f>
        <v>9223</v>
      </c>
      <c r="C64" s="135"/>
      <c r="D64" s="135"/>
      <c r="E64" s="135">
        <f>'将来負担比率（分子）の構造'!J$43</f>
        <v>8794</v>
      </c>
      <c r="F64" s="135"/>
      <c r="G64" s="135"/>
      <c r="H64" s="135">
        <f>'将来負担比率（分子）の構造'!K$43</f>
        <v>8759</v>
      </c>
      <c r="I64" s="135"/>
      <c r="J64" s="135"/>
      <c r="K64" s="135">
        <f>'将来負担比率（分子）の構造'!L$43</f>
        <v>8138</v>
      </c>
      <c r="L64" s="135"/>
      <c r="M64" s="135"/>
      <c r="N64" s="135">
        <f>'将来負担比率（分子）の構造'!M$43</f>
        <v>7724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26433</v>
      </c>
      <c r="C66" s="135"/>
      <c r="D66" s="135"/>
      <c r="E66" s="135">
        <f>'将来負担比率（分子）の構造'!J$41</f>
        <v>25404</v>
      </c>
      <c r="F66" s="135"/>
      <c r="G66" s="135"/>
      <c r="H66" s="135">
        <f>'将来負担比率（分子）の構造'!K$41</f>
        <v>24977</v>
      </c>
      <c r="I66" s="135"/>
      <c r="J66" s="135"/>
      <c r="K66" s="135">
        <f>'将来負担比率（分子）の構造'!L$41</f>
        <v>24048</v>
      </c>
      <c r="L66" s="135"/>
      <c r="M66" s="135"/>
      <c r="N66" s="135">
        <f>'将来負担比率（分子）の構造'!M$41</f>
        <v>25250</v>
      </c>
      <c r="O66" s="135"/>
      <c r="P66" s="135"/>
    </row>
    <row r="67" spans="1:16">
      <c r="A67" s="135" t="s">
        <v>63</v>
      </c>
      <c r="B67" s="135" t="e">
        <f>NA()</f>
        <v>#N/A</v>
      </c>
      <c r="C67" s="135">
        <f>IF(ISNUMBER('将来負担比率（分子）の構造'!I$52), IF('将来負担比率（分子）の構造'!I$52 &lt; 0, 0, '将来負担比率（分子）の構造'!I$52), NA())</f>
        <v>14164</v>
      </c>
      <c r="D67" s="135" t="e">
        <f>NA()</f>
        <v>#N/A</v>
      </c>
      <c r="E67" s="135" t="e">
        <f>NA()</f>
        <v>#N/A</v>
      </c>
      <c r="F67" s="135">
        <f>IF(ISNUMBER('将来負担比率（分子）の構造'!J$52), IF('将来負担比率（分子）の構造'!J$52 &lt; 0, 0, '将来負担比率（分子）の構造'!J$52), NA())</f>
        <v>12082</v>
      </c>
      <c r="G67" s="135" t="e">
        <f>NA()</f>
        <v>#N/A</v>
      </c>
      <c r="H67" s="135" t="e">
        <f>NA()</f>
        <v>#N/A</v>
      </c>
      <c r="I67" s="135">
        <f>IF(ISNUMBER('将来負担比率（分子）の構造'!K$52), IF('将来負担比率（分子）の構造'!K$52 &lt; 0, 0, '将来負担比率（分子）の構造'!K$52), NA())</f>
        <v>12012</v>
      </c>
      <c r="J67" s="135" t="e">
        <f>NA()</f>
        <v>#N/A</v>
      </c>
      <c r="K67" s="135" t="e">
        <f>NA()</f>
        <v>#N/A</v>
      </c>
      <c r="L67" s="135">
        <f>IF(ISNUMBER('将来負担比率（分子）の構造'!L$52), IF('将来負担比率（分子）の構造'!L$52 &lt; 0, 0, '将来負担比率（分子）の構造'!L$52), NA())</f>
        <v>10654</v>
      </c>
      <c r="M67" s="135" t="e">
        <f>NA()</f>
        <v>#N/A</v>
      </c>
      <c r="N67" s="135" t="e">
        <f>NA()</f>
        <v>#N/A</v>
      </c>
      <c r="O67" s="135">
        <f>IF(ISNUMBER('将来負担比率（分子）の構造'!M$52), IF('将来負担比率（分子）の構造'!M$52 &lt; 0, 0, '将来負担比率（分子）の構造'!M$52), NA())</f>
        <v>10447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3331899</v>
      </c>
      <c r="S5" s="613"/>
      <c r="T5" s="613"/>
      <c r="U5" s="613"/>
      <c r="V5" s="613"/>
      <c r="W5" s="613"/>
      <c r="X5" s="613"/>
      <c r="Y5" s="614"/>
      <c r="Z5" s="615">
        <v>15.6</v>
      </c>
      <c r="AA5" s="615"/>
      <c r="AB5" s="615"/>
      <c r="AC5" s="615"/>
      <c r="AD5" s="616">
        <v>3209049</v>
      </c>
      <c r="AE5" s="616"/>
      <c r="AF5" s="616"/>
      <c r="AG5" s="616"/>
      <c r="AH5" s="616"/>
      <c r="AI5" s="616"/>
      <c r="AJ5" s="616"/>
      <c r="AK5" s="616"/>
      <c r="AL5" s="617">
        <v>29.9</v>
      </c>
      <c r="AM5" s="618"/>
      <c r="AN5" s="618"/>
      <c r="AO5" s="619"/>
      <c r="AP5" s="609" t="s">
        <v>205</v>
      </c>
      <c r="AQ5" s="610"/>
      <c r="AR5" s="610"/>
      <c r="AS5" s="610"/>
      <c r="AT5" s="610"/>
      <c r="AU5" s="610"/>
      <c r="AV5" s="610"/>
      <c r="AW5" s="610"/>
      <c r="AX5" s="610"/>
      <c r="AY5" s="610"/>
      <c r="AZ5" s="610"/>
      <c r="BA5" s="610"/>
      <c r="BB5" s="610"/>
      <c r="BC5" s="610"/>
      <c r="BD5" s="610"/>
      <c r="BE5" s="610"/>
      <c r="BF5" s="611"/>
      <c r="BG5" s="623">
        <v>3209049</v>
      </c>
      <c r="BH5" s="624"/>
      <c r="BI5" s="624"/>
      <c r="BJ5" s="624"/>
      <c r="BK5" s="624"/>
      <c r="BL5" s="624"/>
      <c r="BM5" s="624"/>
      <c r="BN5" s="625"/>
      <c r="BO5" s="626">
        <v>96.3</v>
      </c>
      <c r="BP5" s="626"/>
      <c r="BQ5" s="626"/>
      <c r="BR5" s="626"/>
      <c r="BS5" s="627">
        <v>23424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194068</v>
      </c>
      <c r="S6" s="624"/>
      <c r="T6" s="624"/>
      <c r="U6" s="624"/>
      <c r="V6" s="624"/>
      <c r="W6" s="624"/>
      <c r="X6" s="624"/>
      <c r="Y6" s="625"/>
      <c r="Z6" s="626">
        <v>0.9</v>
      </c>
      <c r="AA6" s="626"/>
      <c r="AB6" s="626"/>
      <c r="AC6" s="626"/>
      <c r="AD6" s="627">
        <v>194068</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3209049</v>
      </c>
      <c r="BH6" s="624"/>
      <c r="BI6" s="624"/>
      <c r="BJ6" s="624"/>
      <c r="BK6" s="624"/>
      <c r="BL6" s="624"/>
      <c r="BM6" s="624"/>
      <c r="BN6" s="625"/>
      <c r="BO6" s="626">
        <v>96.3</v>
      </c>
      <c r="BP6" s="626"/>
      <c r="BQ6" s="626"/>
      <c r="BR6" s="626"/>
      <c r="BS6" s="627">
        <v>23424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168822</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168822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7954</v>
      </c>
      <c r="S7" s="624"/>
      <c r="T7" s="624"/>
      <c r="U7" s="624"/>
      <c r="V7" s="624"/>
      <c r="W7" s="624"/>
      <c r="X7" s="624"/>
      <c r="Y7" s="625"/>
      <c r="Z7" s="626">
        <v>0</v>
      </c>
      <c r="AA7" s="626"/>
      <c r="AB7" s="626"/>
      <c r="AC7" s="626"/>
      <c r="AD7" s="627">
        <v>7954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1403312</v>
      </c>
      <c r="BH7" s="624"/>
      <c r="BI7" s="624"/>
      <c r="BJ7" s="624"/>
      <c r="BK7" s="624"/>
      <c r="BL7" s="624"/>
      <c r="BM7" s="624"/>
      <c r="BN7" s="625"/>
      <c r="BO7" s="626">
        <v>42.1</v>
      </c>
      <c r="BP7" s="626"/>
      <c r="BQ7" s="626"/>
      <c r="BR7" s="626"/>
      <c r="BS7" s="627">
        <v>23424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1973963</v>
      </c>
      <c r="CS7" s="624"/>
      <c r="CT7" s="624"/>
      <c r="CU7" s="624"/>
      <c r="CV7" s="624"/>
      <c r="CW7" s="624"/>
      <c r="CX7" s="624"/>
      <c r="CY7" s="625"/>
      <c r="CZ7" s="626">
        <v>9.6</v>
      </c>
      <c r="DA7" s="626"/>
      <c r="DB7" s="626"/>
      <c r="DC7" s="626"/>
      <c r="DD7" s="632">
        <v>35178</v>
      </c>
      <c r="DE7" s="624"/>
      <c r="DF7" s="624"/>
      <c r="DG7" s="624"/>
      <c r="DH7" s="624"/>
      <c r="DI7" s="624"/>
      <c r="DJ7" s="624"/>
      <c r="DK7" s="624"/>
      <c r="DL7" s="624"/>
      <c r="DM7" s="624"/>
      <c r="DN7" s="624"/>
      <c r="DO7" s="624"/>
      <c r="DP7" s="625"/>
      <c r="DQ7" s="632">
        <v>1676191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33259</v>
      </c>
      <c r="S8" s="624"/>
      <c r="T8" s="624"/>
      <c r="U8" s="624"/>
      <c r="V8" s="624"/>
      <c r="W8" s="624"/>
      <c r="X8" s="624"/>
      <c r="Y8" s="625"/>
      <c r="Z8" s="626">
        <v>0.2</v>
      </c>
      <c r="AA8" s="626"/>
      <c r="AB8" s="626"/>
      <c r="AC8" s="626"/>
      <c r="AD8" s="627">
        <v>33259</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48236</v>
      </c>
      <c r="BH8" s="624"/>
      <c r="BI8" s="624"/>
      <c r="BJ8" s="624"/>
      <c r="BK8" s="624"/>
      <c r="BL8" s="624"/>
      <c r="BM8" s="624"/>
      <c r="BN8" s="625"/>
      <c r="BO8" s="626">
        <v>1.4</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5456851</v>
      </c>
      <c r="CS8" s="624"/>
      <c r="CT8" s="624"/>
      <c r="CU8" s="624"/>
      <c r="CV8" s="624"/>
      <c r="CW8" s="624"/>
      <c r="CX8" s="624"/>
      <c r="CY8" s="625"/>
      <c r="CZ8" s="626">
        <v>26.4</v>
      </c>
      <c r="DA8" s="626"/>
      <c r="DB8" s="626"/>
      <c r="DC8" s="626"/>
      <c r="DD8" s="632">
        <v>53424</v>
      </c>
      <c r="DE8" s="624"/>
      <c r="DF8" s="624"/>
      <c r="DG8" s="624"/>
      <c r="DH8" s="624"/>
      <c r="DI8" s="624"/>
      <c r="DJ8" s="624"/>
      <c r="DK8" s="624"/>
      <c r="DL8" s="624"/>
      <c r="DM8" s="624"/>
      <c r="DN8" s="624"/>
      <c r="DO8" s="624"/>
      <c r="DP8" s="625"/>
      <c r="DQ8" s="632">
        <v>3044393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31166</v>
      </c>
      <c r="S9" s="624"/>
      <c r="T9" s="624"/>
      <c r="U9" s="624"/>
      <c r="V9" s="624"/>
      <c r="W9" s="624"/>
      <c r="X9" s="624"/>
      <c r="Y9" s="625"/>
      <c r="Z9" s="626">
        <v>0.1</v>
      </c>
      <c r="AA9" s="626"/>
      <c r="AB9" s="626"/>
      <c r="AC9" s="626"/>
      <c r="AD9" s="627">
        <v>31166</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1150750</v>
      </c>
      <c r="BH9" s="624"/>
      <c r="BI9" s="624"/>
      <c r="BJ9" s="624"/>
      <c r="BK9" s="624"/>
      <c r="BL9" s="624"/>
      <c r="BM9" s="624"/>
      <c r="BN9" s="625"/>
      <c r="BO9" s="626">
        <v>34.5</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3229934</v>
      </c>
      <c r="CS9" s="624"/>
      <c r="CT9" s="624"/>
      <c r="CU9" s="624"/>
      <c r="CV9" s="624"/>
      <c r="CW9" s="624"/>
      <c r="CX9" s="624"/>
      <c r="CY9" s="625"/>
      <c r="CZ9" s="626">
        <v>15.6</v>
      </c>
      <c r="DA9" s="626"/>
      <c r="DB9" s="626"/>
      <c r="DC9" s="626"/>
      <c r="DD9" s="632">
        <v>189605</v>
      </c>
      <c r="DE9" s="624"/>
      <c r="DF9" s="624"/>
      <c r="DG9" s="624"/>
      <c r="DH9" s="624"/>
      <c r="DI9" s="624"/>
      <c r="DJ9" s="624"/>
      <c r="DK9" s="624"/>
      <c r="DL9" s="624"/>
      <c r="DM9" s="624"/>
      <c r="DN9" s="624"/>
      <c r="DO9" s="624"/>
      <c r="DP9" s="625"/>
      <c r="DQ9" s="632">
        <v>1317754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567045</v>
      </c>
      <c r="S10" s="624"/>
      <c r="T10" s="624"/>
      <c r="U10" s="624"/>
      <c r="V10" s="624"/>
      <c r="W10" s="624"/>
      <c r="X10" s="624"/>
      <c r="Y10" s="625"/>
      <c r="Z10" s="626">
        <v>2.7</v>
      </c>
      <c r="AA10" s="626"/>
      <c r="AB10" s="626"/>
      <c r="AC10" s="626"/>
      <c r="AD10" s="627">
        <v>567045</v>
      </c>
      <c r="AE10" s="627"/>
      <c r="AF10" s="627"/>
      <c r="AG10" s="627"/>
      <c r="AH10" s="627"/>
      <c r="AI10" s="627"/>
      <c r="AJ10" s="627"/>
      <c r="AK10" s="627"/>
      <c r="AL10" s="628">
        <v>5.3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73905</v>
      </c>
      <c r="BH10" s="624"/>
      <c r="BI10" s="624"/>
      <c r="BJ10" s="624"/>
      <c r="BK10" s="624"/>
      <c r="BL10" s="624"/>
      <c r="BM10" s="624"/>
      <c r="BN10" s="625"/>
      <c r="BO10" s="626">
        <v>2.2000000000000002</v>
      </c>
      <c r="BP10" s="626"/>
      <c r="BQ10" s="626"/>
      <c r="BR10" s="626"/>
      <c r="BS10" s="632" t="s">
        <v>110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8880</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8880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45726</v>
      </c>
      <c r="S11" s="624"/>
      <c r="T11" s="624"/>
      <c r="U11" s="624"/>
      <c r="V11" s="624"/>
      <c r="W11" s="624"/>
      <c r="X11" s="624"/>
      <c r="Y11" s="625"/>
      <c r="Z11" s="626">
        <v>0.2</v>
      </c>
      <c r="AA11" s="626"/>
      <c r="AB11" s="626"/>
      <c r="AC11" s="626"/>
      <c r="AD11" s="627">
        <v>45726</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130421</v>
      </c>
      <c r="BH11" s="624"/>
      <c r="BI11" s="624"/>
      <c r="BJ11" s="624"/>
      <c r="BK11" s="624"/>
      <c r="BL11" s="624"/>
      <c r="BM11" s="624"/>
      <c r="BN11" s="625"/>
      <c r="BO11" s="626">
        <v>3.9</v>
      </c>
      <c r="BP11" s="626"/>
      <c r="BQ11" s="626"/>
      <c r="BR11" s="626"/>
      <c r="BS11" s="632">
        <v>23424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880015</v>
      </c>
      <c r="CS11" s="624"/>
      <c r="CT11" s="624"/>
      <c r="CU11" s="624"/>
      <c r="CV11" s="624"/>
      <c r="CW11" s="624"/>
      <c r="CX11" s="624"/>
      <c r="CY11" s="625"/>
      <c r="CZ11" s="626">
        <v>4.3</v>
      </c>
      <c r="DA11" s="626"/>
      <c r="DB11" s="626"/>
      <c r="DC11" s="626"/>
      <c r="DD11" s="632">
        <v>235340</v>
      </c>
      <c r="DE11" s="624"/>
      <c r="DF11" s="624"/>
      <c r="DG11" s="624"/>
      <c r="DH11" s="624"/>
      <c r="DI11" s="624"/>
      <c r="DJ11" s="624"/>
      <c r="DK11" s="624"/>
      <c r="DL11" s="624"/>
      <c r="DM11" s="624"/>
      <c r="DN11" s="624"/>
      <c r="DO11" s="624"/>
      <c r="DP11" s="625"/>
      <c r="DQ11" s="632">
        <v>378693</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1524343</v>
      </c>
      <c r="BH12" s="624"/>
      <c r="BI12" s="624"/>
      <c r="BJ12" s="624"/>
      <c r="BK12" s="624"/>
      <c r="BL12" s="624"/>
      <c r="BM12" s="624"/>
      <c r="BN12" s="625"/>
      <c r="BO12" s="626">
        <v>45.7</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339054</v>
      </c>
      <c r="CS12" s="624"/>
      <c r="CT12" s="624"/>
      <c r="CU12" s="624"/>
      <c r="CV12" s="624"/>
      <c r="CW12" s="624"/>
      <c r="CX12" s="624"/>
      <c r="CY12" s="625"/>
      <c r="CZ12" s="626">
        <v>1.6</v>
      </c>
      <c r="DA12" s="626"/>
      <c r="DB12" s="626"/>
      <c r="DC12" s="626"/>
      <c r="DD12" s="632">
        <v>19580</v>
      </c>
      <c r="DE12" s="624"/>
      <c r="DF12" s="624"/>
      <c r="DG12" s="624"/>
      <c r="DH12" s="624"/>
      <c r="DI12" s="624"/>
      <c r="DJ12" s="624"/>
      <c r="DK12" s="624"/>
      <c r="DL12" s="624"/>
      <c r="DM12" s="624"/>
      <c r="DN12" s="624"/>
      <c r="DO12" s="624"/>
      <c r="DP12" s="625"/>
      <c r="DQ12" s="632">
        <v>199116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44443</v>
      </c>
      <c r="S13" s="624"/>
      <c r="T13" s="624"/>
      <c r="U13" s="624"/>
      <c r="V13" s="624"/>
      <c r="W13" s="624"/>
      <c r="X13" s="624"/>
      <c r="Y13" s="625"/>
      <c r="Z13" s="626">
        <v>0.2</v>
      </c>
      <c r="AA13" s="626"/>
      <c r="AB13" s="626"/>
      <c r="AC13" s="626"/>
      <c r="AD13" s="627">
        <v>44443</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1521177</v>
      </c>
      <c r="BH13" s="624"/>
      <c r="BI13" s="624"/>
      <c r="BJ13" s="624"/>
      <c r="BK13" s="624"/>
      <c r="BL13" s="624"/>
      <c r="BM13" s="624"/>
      <c r="BN13" s="625"/>
      <c r="BO13" s="626">
        <v>45.7</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3227212</v>
      </c>
      <c r="CS13" s="624"/>
      <c r="CT13" s="624"/>
      <c r="CU13" s="624"/>
      <c r="CV13" s="624"/>
      <c r="CW13" s="624"/>
      <c r="CX13" s="624"/>
      <c r="CY13" s="625"/>
      <c r="CZ13" s="626">
        <v>15.6</v>
      </c>
      <c r="DA13" s="626"/>
      <c r="DB13" s="626"/>
      <c r="DC13" s="626"/>
      <c r="DD13" s="632">
        <v>2182357</v>
      </c>
      <c r="DE13" s="624"/>
      <c r="DF13" s="624"/>
      <c r="DG13" s="624"/>
      <c r="DH13" s="624"/>
      <c r="DI13" s="624"/>
      <c r="DJ13" s="624"/>
      <c r="DK13" s="624"/>
      <c r="DL13" s="624"/>
      <c r="DM13" s="624"/>
      <c r="DN13" s="624"/>
      <c r="DO13" s="624"/>
      <c r="DP13" s="625"/>
      <c r="DQ13" s="632">
        <v>1162168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95469</v>
      </c>
      <c r="BH14" s="624"/>
      <c r="BI14" s="624"/>
      <c r="BJ14" s="624"/>
      <c r="BK14" s="624"/>
      <c r="BL14" s="624"/>
      <c r="BM14" s="624"/>
      <c r="BN14" s="625"/>
      <c r="BO14" s="626">
        <v>2.9</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1198347</v>
      </c>
      <c r="CS14" s="624"/>
      <c r="CT14" s="624"/>
      <c r="CU14" s="624"/>
      <c r="CV14" s="624"/>
      <c r="CW14" s="624"/>
      <c r="CX14" s="624"/>
      <c r="CY14" s="625"/>
      <c r="CZ14" s="626">
        <v>5.8</v>
      </c>
      <c r="DA14" s="626"/>
      <c r="DB14" s="626"/>
      <c r="DC14" s="626"/>
      <c r="DD14" s="632">
        <v>285975</v>
      </c>
      <c r="DE14" s="624"/>
      <c r="DF14" s="624"/>
      <c r="DG14" s="624"/>
      <c r="DH14" s="624"/>
      <c r="DI14" s="624"/>
      <c r="DJ14" s="624"/>
      <c r="DK14" s="624"/>
      <c r="DL14" s="624"/>
      <c r="DM14" s="624"/>
      <c r="DN14" s="624"/>
      <c r="DO14" s="624"/>
      <c r="DP14" s="625"/>
      <c r="DQ14" s="632">
        <v>748508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9146</v>
      </c>
      <c r="S15" s="624"/>
      <c r="T15" s="624"/>
      <c r="U15" s="624"/>
      <c r="V15" s="624"/>
      <c r="W15" s="624"/>
      <c r="X15" s="624"/>
      <c r="Y15" s="625"/>
      <c r="Z15" s="626">
        <v>0</v>
      </c>
      <c r="AA15" s="626"/>
      <c r="AB15" s="626"/>
      <c r="AC15" s="626"/>
      <c r="AD15" s="627">
        <v>9146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185925</v>
      </c>
      <c r="BH15" s="624"/>
      <c r="BI15" s="624"/>
      <c r="BJ15" s="624"/>
      <c r="BK15" s="624"/>
      <c r="BL15" s="624"/>
      <c r="BM15" s="624"/>
      <c r="BN15" s="625"/>
      <c r="BO15" s="626">
        <v>5.6</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1212948</v>
      </c>
      <c r="CS15" s="624"/>
      <c r="CT15" s="624"/>
      <c r="CU15" s="624"/>
      <c r="CV15" s="624"/>
      <c r="CW15" s="624"/>
      <c r="CX15" s="624"/>
      <c r="CY15" s="625"/>
      <c r="CZ15" s="626">
        <v>5.9</v>
      </c>
      <c r="DA15" s="626"/>
      <c r="DB15" s="626"/>
      <c r="DC15" s="626"/>
      <c r="DD15" s="632">
        <v>87660</v>
      </c>
      <c r="DE15" s="624"/>
      <c r="DF15" s="624"/>
      <c r="DG15" s="624"/>
      <c r="DH15" s="624"/>
      <c r="DI15" s="624"/>
      <c r="DJ15" s="624"/>
      <c r="DK15" s="624"/>
      <c r="DL15" s="624"/>
      <c r="DM15" s="624"/>
      <c r="DN15" s="624"/>
      <c r="DO15" s="624"/>
      <c r="DP15" s="625"/>
      <c r="DQ15" s="632">
        <v>1027949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7695515</v>
      </c>
      <c r="S16" s="624"/>
      <c r="T16" s="624"/>
      <c r="U16" s="624"/>
      <c r="V16" s="624"/>
      <c r="W16" s="624"/>
      <c r="X16" s="624"/>
      <c r="Y16" s="625"/>
      <c r="Z16" s="626">
        <v>36.1</v>
      </c>
      <c r="AA16" s="626"/>
      <c r="AB16" s="626"/>
      <c r="AC16" s="626"/>
      <c r="AD16" s="627">
        <v>6572947</v>
      </c>
      <c r="AE16" s="627"/>
      <c r="AF16" s="627"/>
      <c r="AG16" s="627"/>
      <c r="AH16" s="627"/>
      <c r="AI16" s="627"/>
      <c r="AJ16" s="627"/>
      <c r="AK16" s="627"/>
      <c r="AL16" s="628">
        <v>61.2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82735</v>
      </c>
      <c r="CS16" s="624"/>
      <c r="CT16" s="624"/>
      <c r="CU16" s="624"/>
      <c r="CV16" s="624"/>
      <c r="CW16" s="624"/>
      <c r="CX16" s="624"/>
      <c r="CY16" s="625"/>
      <c r="CZ16" s="626">
        <v>0.4</v>
      </c>
      <c r="DA16" s="626"/>
      <c r="DB16" s="626"/>
      <c r="DC16" s="626"/>
      <c r="DD16" s="632" t="s">
        <v>110</v>
      </c>
      <c r="DE16" s="624"/>
      <c r="DF16" s="624"/>
      <c r="DG16" s="624"/>
      <c r="DH16" s="624"/>
      <c r="DI16" s="624"/>
      <c r="DJ16" s="624"/>
      <c r="DK16" s="624"/>
      <c r="DL16" s="624"/>
      <c r="DM16" s="624"/>
      <c r="DN16" s="624"/>
      <c r="DO16" s="624"/>
      <c r="DP16" s="625"/>
      <c r="DQ16" s="632">
        <v>17051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6572947</v>
      </c>
      <c r="S17" s="624"/>
      <c r="T17" s="624"/>
      <c r="U17" s="624"/>
      <c r="V17" s="624"/>
      <c r="W17" s="624"/>
      <c r="X17" s="624"/>
      <c r="Y17" s="625"/>
      <c r="Z17" s="626">
        <v>30.8</v>
      </c>
      <c r="AA17" s="626"/>
      <c r="AB17" s="626"/>
      <c r="AC17" s="626"/>
      <c r="AD17" s="627">
        <v>6572947</v>
      </c>
      <c r="AE17" s="627"/>
      <c r="AF17" s="627"/>
      <c r="AG17" s="627"/>
      <c r="AH17" s="627"/>
      <c r="AI17" s="627"/>
      <c r="AJ17" s="627"/>
      <c r="AK17" s="627"/>
      <c r="AL17" s="628">
        <v>61.2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2862088</v>
      </c>
      <c r="CS17" s="624"/>
      <c r="CT17" s="624"/>
      <c r="CU17" s="624"/>
      <c r="CV17" s="624"/>
      <c r="CW17" s="624"/>
      <c r="CX17" s="624"/>
      <c r="CY17" s="625"/>
      <c r="CZ17" s="626">
        <v>13.9</v>
      </c>
      <c r="DA17" s="626"/>
      <c r="DB17" s="626"/>
      <c r="DC17" s="626"/>
      <c r="DD17" s="632" t="s">
        <v>110</v>
      </c>
      <c r="DE17" s="624"/>
      <c r="DF17" s="624"/>
      <c r="DG17" s="624"/>
      <c r="DH17" s="624"/>
      <c r="DI17" s="624"/>
      <c r="DJ17" s="624"/>
      <c r="DK17" s="624"/>
      <c r="DL17" s="624"/>
      <c r="DM17" s="624"/>
      <c r="DN17" s="624"/>
      <c r="DO17" s="624"/>
      <c r="DP17" s="625"/>
      <c r="DQ17" s="632">
        <v>2815207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1122568</v>
      </c>
      <c r="S18" s="624"/>
      <c r="T18" s="624"/>
      <c r="U18" s="624"/>
      <c r="V18" s="624"/>
      <c r="W18" s="624"/>
      <c r="X18" s="624"/>
      <c r="Y18" s="625"/>
      <c r="Z18" s="626">
        <v>5.3</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122850</v>
      </c>
      <c r="BH19" s="624"/>
      <c r="BI19" s="624"/>
      <c r="BJ19" s="624"/>
      <c r="BK19" s="624"/>
      <c r="BL19" s="624"/>
      <c r="BM19" s="624"/>
      <c r="BN19" s="625"/>
      <c r="BO19" s="626">
        <v>3.7</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11960221</v>
      </c>
      <c r="S20" s="624"/>
      <c r="T20" s="624"/>
      <c r="U20" s="624"/>
      <c r="V20" s="624"/>
      <c r="W20" s="624"/>
      <c r="X20" s="624"/>
      <c r="Y20" s="625"/>
      <c r="Z20" s="626">
        <v>56.1</v>
      </c>
      <c r="AA20" s="626"/>
      <c r="AB20" s="626"/>
      <c r="AC20" s="626"/>
      <c r="AD20" s="627">
        <v>10714803</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122850</v>
      </c>
      <c r="BH20" s="624"/>
      <c r="BI20" s="624"/>
      <c r="BJ20" s="624"/>
      <c r="BK20" s="624"/>
      <c r="BL20" s="624"/>
      <c r="BM20" s="624"/>
      <c r="BN20" s="625"/>
      <c r="BO20" s="626">
        <v>3.7</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20640849</v>
      </c>
      <c r="CS20" s="624"/>
      <c r="CT20" s="624"/>
      <c r="CU20" s="624"/>
      <c r="CV20" s="624"/>
      <c r="CW20" s="624"/>
      <c r="CX20" s="624"/>
      <c r="CY20" s="625"/>
      <c r="CZ20" s="626">
        <v>100</v>
      </c>
      <c r="DA20" s="626"/>
      <c r="DB20" s="626"/>
      <c r="DC20" s="626"/>
      <c r="DD20" s="632">
        <v>3089119</v>
      </c>
      <c r="DE20" s="624"/>
      <c r="DF20" s="624"/>
      <c r="DG20" s="624"/>
      <c r="DH20" s="624"/>
      <c r="DI20" s="624"/>
      <c r="DJ20" s="624"/>
      <c r="DK20" s="624"/>
      <c r="DL20" s="624"/>
      <c r="DM20" s="624"/>
      <c r="DN20" s="624"/>
      <c r="DO20" s="624"/>
      <c r="DP20" s="625"/>
      <c r="DQ20" s="632">
        <v>12564732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5223</v>
      </c>
      <c r="S21" s="624"/>
      <c r="T21" s="624"/>
      <c r="U21" s="624"/>
      <c r="V21" s="624"/>
      <c r="W21" s="624"/>
      <c r="X21" s="624"/>
      <c r="Y21" s="625"/>
      <c r="Z21" s="626">
        <v>0</v>
      </c>
      <c r="AA21" s="626"/>
      <c r="AB21" s="626"/>
      <c r="AC21" s="626"/>
      <c r="AD21" s="627">
        <v>5223</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481282</v>
      </c>
      <c r="S22" s="624"/>
      <c r="T22" s="624"/>
      <c r="U22" s="624"/>
      <c r="V22" s="624"/>
      <c r="W22" s="624"/>
      <c r="X22" s="624"/>
      <c r="Y22" s="625"/>
      <c r="Z22" s="626">
        <v>2.2999999999999998</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286953</v>
      </c>
      <c r="S23" s="624"/>
      <c r="T23" s="624"/>
      <c r="U23" s="624"/>
      <c r="V23" s="624"/>
      <c r="W23" s="624"/>
      <c r="X23" s="624"/>
      <c r="Y23" s="625"/>
      <c r="Z23" s="626">
        <v>1.3</v>
      </c>
      <c r="AA23" s="626"/>
      <c r="AB23" s="626"/>
      <c r="AC23" s="626"/>
      <c r="AD23" s="627">
        <v>12000</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122850</v>
      </c>
      <c r="BH23" s="624"/>
      <c r="BI23" s="624"/>
      <c r="BJ23" s="624"/>
      <c r="BK23" s="624"/>
      <c r="BL23" s="624"/>
      <c r="BM23" s="624"/>
      <c r="BN23" s="625"/>
      <c r="BO23" s="626">
        <v>3.7</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158786</v>
      </c>
      <c r="S24" s="624"/>
      <c r="T24" s="624"/>
      <c r="U24" s="624"/>
      <c r="V24" s="624"/>
      <c r="W24" s="624"/>
      <c r="X24" s="624"/>
      <c r="Y24" s="625"/>
      <c r="Z24" s="626">
        <v>0.7</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8627429</v>
      </c>
      <c r="CS24" s="613"/>
      <c r="CT24" s="613"/>
      <c r="CU24" s="613"/>
      <c r="CV24" s="613"/>
      <c r="CW24" s="613"/>
      <c r="CX24" s="613"/>
      <c r="CY24" s="614"/>
      <c r="CZ24" s="652">
        <v>41.8</v>
      </c>
      <c r="DA24" s="653"/>
      <c r="DB24" s="653"/>
      <c r="DC24" s="654"/>
      <c r="DD24" s="651">
        <v>6504271</v>
      </c>
      <c r="DE24" s="613"/>
      <c r="DF24" s="613"/>
      <c r="DG24" s="613"/>
      <c r="DH24" s="613"/>
      <c r="DI24" s="613"/>
      <c r="DJ24" s="613"/>
      <c r="DK24" s="614"/>
      <c r="DL24" s="651">
        <v>6259568</v>
      </c>
      <c r="DM24" s="613"/>
      <c r="DN24" s="613"/>
      <c r="DO24" s="613"/>
      <c r="DP24" s="613"/>
      <c r="DQ24" s="613"/>
      <c r="DR24" s="613"/>
      <c r="DS24" s="613"/>
      <c r="DT24" s="613"/>
      <c r="DU24" s="613"/>
      <c r="DV24" s="614"/>
      <c r="DW24" s="617">
        <v>55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2770662</v>
      </c>
      <c r="S25" s="624"/>
      <c r="T25" s="624"/>
      <c r="U25" s="624"/>
      <c r="V25" s="624"/>
      <c r="W25" s="624"/>
      <c r="X25" s="624"/>
      <c r="Y25" s="625"/>
      <c r="Z25" s="626">
        <v>13</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2996880</v>
      </c>
      <c r="CS25" s="643"/>
      <c r="CT25" s="643"/>
      <c r="CU25" s="643"/>
      <c r="CV25" s="643"/>
      <c r="CW25" s="643"/>
      <c r="CX25" s="643"/>
      <c r="CY25" s="644"/>
      <c r="CZ25" s="657">
        <v>14.5</v>
      </c>
      <c r="DA25" s="658"/>
      <c r="DB25" s="658"/>
      <c r="DC25" s="659"/>
      <c r="DD25" s="632">
        <v>2759313</v>
      </c>
      <c r="DE25" s="643"/>
      <c r="DF25" s="643"/>
      <c r="DG25" s="643"/>
      <c r="DH25" s="643"/>
      <c r="DI25" s="643"/>
      <c r="DJ25" s="643"/>
      <c r="DK25" s="644"/>
      <c r="DL25" s="632">
        <v>2540160</v>
      </c>
      <c r="DM25" s="643"/>
      <c r="DN25" s="643"/>
      <c r="DO25" s="643"/>
      <c r="DP25" s="643"/>
      <c r="DQ25" s="643"/>
      <c r="DR25" s="643"/>
      <c r="DS25" s="643"/>
      <c r="DT25" s="643"/>
      <c r="DU25" s="643"/>
      <c r="DV25" s="644"/>
      <c r="DW25" s="628">
        <v>22.3</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1824958</v>
      </c>
      <c r="CS26" s="624"/>
      <c r="CT26" s="624"/>
      <c r="CU26" s="624"/>
      <c r="CV26" s="624"/>
      <c r="CW26" s="624"/>
      <c r="CX26" s="624"/>
      <c r="CY26" s="625"/>
      <c r="CZ26" s="657">
        <v>8.8000000000000007</v>
      </c>
      <c r="DA26" s="658"/>
      <c r="DB26" s="658"/>
      <c r="DC26" s="659"/>
      <c r="DD26" s="632">
        <v>1660265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1182200</v>
      </c>
      <c r="S27" s="624"/>
      <c r="T27" s="624"/>
      <c r="U27" s="624"/>
      <c r="V27" s="624"/>
      <c r="W27" s="624"/>
      <c r="X27" s="624"/>
      <c r="Y27" s="625"/>
      <c r="Z27" s="626">
        <v>5.5</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3331899</v>
      </c>
      <c r="BH27" s="624"/>
      <c r="BI27" s="624"/>
      <c r="BJ27" s="624"/>
      <c r="BK27" s="624"/>
      <c r="BL27" s="624"/>
      <c r="BM27" s="624"/>
      <c r="BN27" s="625"/>
      <c r="BO27" s="626">
        <v>100</v>
      </c>
      <c r="BP27" s="626"/>
      <c r="BQ27" s="626"/>
      <c r="BR27" s="626"/>
      <c r="BS27" s="632">
        <v>23424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2768461</v>
      </c>
      <c r="CS27" s="643"/>
      <c r="CT27" s="643"/>
      <c r="CU27" s="643"/>
      <c r="CV27" s="643"/>
      <c r="CW27" s="643"/>
      <c r="CX27" s="643"/>
      <c r="CY27" s="644"/>
      <c r="CZ27" s="657">
        <v>13.4</v>
      </c>
      <c r="DA27" s="658"/>
      <c r="DB27" s="658"/>
      <c r="DC27" s="659"/>
      <c r="DD27" s="632">
        <v>929751</v>
      </c>
      <c r="DE27" s="643"/>
      <c r="DF27" s="643"/>
      <c r="DG27" s="643"/>
      <c r="DH27" s="643"/>
      <c r="DI27" s="643"/>
      <c r="DJ27" s="643"/>
      <c r="DK27" s="644"/>
      <c r="DL27" s="632">
        <v>929751</v>
      </c>
      <c r="DM27" s="643"/>
      <c r="DN27" s="643"/>
      <c r="DO27" s="643"/>
      <c r="DP27" s="643"/>
      <c r="DQ27" s="643"/>
      <c r="DR27" s="643"/>
      <c r="DS27" s="643"/>
      <c r="DT27" s="643"/>
      <c r="DU27" s="643"/>
      <c r="DV27" s="644"/>
      <c r="DW27" s="628">
        <v>8.1999999999999993</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9792</v>
      </c>
      <c r="S28" s="624"/>
      <c r="T28" s="624"/>
      <c r="U28" s="624"/>
      <c r="V28" s="624"/>
      <c r="W28" s="624"/>
      <c r="X28" s="624"/>
      <c r="Y28" s="625"/>
      <c r="Z28" s="626">
        <v>0</v>
      </c>
      <c r="AA28" s="626"/>
      <c r="AB28" s="626"/>
      <c r="AC28" s="626"/>
      <c r="AD28" s="627">
        <v>5812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2862088</v>
      </c>
      <c r="CS28" s="624"/>
      <c r="CT28" s="624"/>
      <c r="CU28" s="624"/>
      <c r="CV28" s="624"/>
      <c r="CW28" s="624"/>
      <c r="CX28" s="624"/>
      <c r="CY28" s="625"/>
      <c r="CZ28" s="657">
        <v>13.9</v>
      </c>
      <c r="DA28" s="658"/>
      <c r="DB28" s="658"/>
      <c r="DC28" s="659"/>
      <c r="DD28" s="632">
        <v>2815207</v>
      </c>
      <c r="DE28" s="624"/>
      <c r="DF28" s="624"/>
      <c r="DG28" s="624"/>
      <c r="DH28" s="624"/>
      <c r="DI28" s="624"/>
      <c r="DJ28" s="624"/>
      <c r="DK28" s="625"/>
      <c r="DL28" s="632">
        <v>2789657</v>
      </c>
      <c r="DM28" s="624"/>
      <c r="DN28" s="624"/>
      <c r="DO28" s="624"/>
      <c r="DP28" s="624"/>
      <c r="DQ28" s="624"/>
      <c r="DR28" s="624"/>
      <c r="DS28" s="624"/>
      <c r="DT28" s="624"/>
      <c r="DU28" s="624"/>
      <c r="DV28" s="625"/>
      <c r="DW28" s="628">
        <v>24.5</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30588</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2862059</v>
      </c>
      <c r="CS29" s="643"/>
      <c r="CT29" s="643"/>
      <c r="CU29" s="643"/>
      <c r="CV29" s="643"/>
      <c r="CW29" s="643"/>
      <c r="CX29" s="643"/>
      <c r="CY29" s="644"/>
      <c r="CZ29" s="657">
        <v>13.9</v>
      </c>
      <c r="DA29" s="658"/>
      <c r="DB29" s="658"/>
      <c r="DC29" s="659"/>
      <c r="DD29" s="632">
        <v>2815178</v>
      </c>
      <c r="DE29" s="643"/>
      <c r="DF29" s="643"/>
      <c r="DG29" s="643"/>
      <c r="DH29" s="643"/>
      <c r="DI29" s="643"/>
      <c r="DJ29" s="643"/>
      <c r="DK29" s="644"/>
      <c r="DL29" s="632">
        <v>2789628</v>
      </c>
      <c r="DM29" s="643"/>
      <c r="DN29" s="643"/>
      <c r="DO29" s="643"/>
      <c r="DP29" s="643"/>
      <c r="DQ29" s="643"/>
      <c r="DR29" s="643"/>
      <c r="DS29" s="643"/>
      <c r="DT29" s="643"/>
      <c r="DU29" s="643"/>
      <c r="DV29" s="644"/>
      <c r="DW29" s="628">
        <v>24.5</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22074</v>
      </c>
      <c r="S30" s="624"/>
      <c r="T30" s="624"/>
      <c r="U30" s="624"/>
      <c r="V30" s="624"/>
      <c r="W30" s="624"/>
      <c r="X30" s="624"/>
      <c r="Y30" s="625"/>
      <c r="Z30" s="626">
        <v>0.1</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95.8</v>
      </c>
      <c r="BN30" s="682"/>
      <c r="BO30" s="682"/>
      <c r="BP30" s="682"/>
      <c r="BQ30" s="683"/>
      <c r="BR30" s="681">
        <v>98.9</v>
      </c>
      <c r="BS30" s="682"/>
      <c r="BT30" s="682"/>
      <c r="BU30" s="682"/>
      <c r="BV30" s="682"/>
      <c r="BW30" s="682"/>
      <c r="BX30" s="618">
        <v>94.7</v>
      </c>
      <c r="BY30" s="682"/>
      <c r="BZ30" s="682"/>
      <c r="CA30" s="682"/>
      <c r="CB30" s="683"/>
      <c r="CD30" s="686"/>
      <c r="CE30" s="687"/>
      <c r="CF30" s="637" t="s">
        <v>289</v>
      </c>
      <c r="CG30" s="638"/>
      <c r="CH30" s="638"/>
      <c r="CI30" s="638"/>
      <c r="CJ30" s="638"/>
      <c r="CK30" s="638"/>
      <c r="CL30" s="638"/>
      <c r="CM30" s="638"/>
      <c r="CN30" s="638"/>
      <c r="CO30" s="638"/>
      <c r="CP30" s="638"/>
      <c r="CQ30" s="639"/>
      <c r="CR30" s="623">
        <v>2574576</v>
      </c>
      <c r="CS30" s="624"/>
      <c r="CT30" s="624"/>
      <c r="CU30" s="624"/>
      <c r="CV30" s="624"/>
      <c r="CW30" s="624"/>
      <c r="CX30" s="624"/>
      <c r="CY30" s="625"/>
      <c r="CZ30" s="657">
        <v>12.5</v>
      </c>
      <c r="DA30" s="658"/>
      <c r="DB30" s="658"/>
      <c r="DC30" s="659"/>
      <c r="DD30" s="632">
        <v>2532443</v>
      </c>
      <c r="DE30" s="624"/>
      <c r="DF30" s="624"/>
      <c r="DG30" s="624"/>
      <c r="DH30" s="624"/>
      <c r="DI30" s="624"/>
      <c r="DJ30" s="624"/>
      <c r="DK30" s="625"/>
      <c r="DL30" s="632">
        <v>2507143</v>
      </c>
      <c r="DM30" s="624"/>
      <c r="DN30" s="624"/>
      <c r="DO30" s="624"/>
      <c r="DP30" s="624"/>
      <c r="DQ30" s="624"/>
      <c r="DR30" s="624"/>
      <c r="DS30" s="624"/>
      <c r="DT30" s="624"/>
      <c r="DU30" s="624"/>
      <c r="DV30" s="625"/>
      <c r="DW30" s="628">
        <v>22</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478616</v>
      </c>
      <c r="S31" s="624"/>
      <c r="T31" s="624"/>
      <c r="U31" s="624"/>
      <c r="V31" s="624"/>
      <c r="W31" s="624"/>
      <c r="X31" s="624"/>
      <c r="Y31" s="625"/>
      <c r="Z31" s="626">
        <v>2.2000000000000002</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43"/>
      <c r="BI31" s="643"/>
      <c r="BJ31" s="643"/>
      <c r="BK31" s="643"/>
      <c r="BL31" s="643"/>
      <c r="BM31" s="629">
        <v>97.7</v>
      </c>
      <c r="BN31" s="679"/>
      <c r="BO31" s="679"/>
      <c r="BP31" s="679"/>
      <c r="BQ31" s="680"/>
      <c r="BR31" s="678">
        <v>98.9</v>
      </c>
      <c r="BS31" s="643"/>
      <c r="BT31" s="643"/>
      <c r="BU31" s="643"/>
      <c r="BV31" s="643"/>
      <c r="BW31" s="643"/>
      <c r="BX31" s="629">
        <v>96.7</v>
      </c>
      <c r="BY31" s="679"/>
      <c r="BZ31" s="679"/>
      <c r="CA31" s="679"/>
      <c r="CB31" s="680"/>
      <c r="CD31" s="686"/>
      <c r="CE31" s="687"/>
      <c r="CF31" s="637" t="s">
        <v>293</v>
      </c>
      <c r="CG31" s="638"/>
      <c r="CH31" s="638"/>
      <c r="CI31" s="638"/>
      <c r="CJ31" s="638"/>
      <c r="CK31" s="638"/>
      <c r="CL31" s="638"/>
      <c r="CM31" s="638"/>
      <c r="CN31" s="638"/>
      <c r="CO31" s="638"/>
      <c r="CP31" s="638"/>
      <c r="CQ31" s="639"/>
      <c r="CR31" s="623">
        <v>287483</v>
      </c>
      <c r="CS31" s="643"/>
      <c r="CT31" s="643"/>
      <c r="CU31" s="643"/>
      <c r="CV31" s="643"/>
      <c r="CW31" s="643"/>
      <c r="CX31" s="643"/>
      <c r="CY31" s="644"/>
      <c r="CZ31" s="657">
        <v>1.4</v>
      </c>
      <c r="DA31" s="658"/>
      <c r="DB31" s="658"/>
      <c r="DC31" s="659"/>
      <c r="DD31" s="632">
        <v>282735</v>
      </c>
      <c r="DE31" s="643"/>
      <c r="DF31" s="643"/>
      <c r="DG31" s="643"/>
      <c r="DH31" s="643"/>
      <c r="DI31" s="643"/>
      <c r="DJ31" s="643"/>
      <c r="DK31" s="644"/>
      <c r="DL31" s="632">
        <v>282485</v>
      </c>
      <c r="DM31" s="643"/>
      <c r="DN31" s="643"/>
      <c r="DO31" s="643"/>
      <c r="DP31" s="643"/>
      <c r="DQ31" s="643"/>
      <c r="DR31" s="643"/>
      <c r="DS31" s="643"/>
      <c r="DT31" s="643"/>
      <c r="DU31" s="643"/>
      <c r="DV31" s="644"/>
      <c r="DW31" s="628">
        <v>2.5</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147503</v>
      </c>
      <c r="S32" s="624"/>
      <c r="T32" s="624"/>
      <c r="U32" s="624"/>
      <c r="V32" s="624"/>
      <c r="W32" s="624"/>
      <c r="X32" s="624"/>
      <c r="Y32" s="625"/>
      <c r="Z32" s="626">
        <v>0.7</v>
      </c>
      <c r="AA32" s="626"/>
      <c r="AB32" s="626"/>
      <c r="AC32" s="626"/>
      <c r="AD32" s="627">
        <v>7011</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99.1</v>
      </c>
      <c r="BH32" s="691"/>
      <c r="BI32" s="691"/>
      <c r="BJ32" s="691"/>
      <c r="BK32" s="691"/>
      <c r="BL32" s="691"/>
      <c r="BM32" s="692">
        <v>93.9</v>
      </c>
      <c r="BN32" s="691"/>
      <c r="BO32" s="691"/>
      <c r="BP32" s="691"/>
      <c r="BQ32" s="693"/>
      <c r="BR32" s="690">
        <v>98.9</v>
      </c>
      <c r="BS32" s="691"/>
      <c r="BT32" s="691"/>
      <c r="BU32" s="691"/>
      <c r="BV32" s="691"/>
      <c r="BW32" s="691"/>
      <c r="BX32" s="692">
        <v>92.8</v>
      </c>
      <c r="BY32" s="691"/>
      <c r="BZ32" s="691"/>
      <c r="CA32" s="691"/>
      <c r="CB32" s="693"/>
      <c r="CD32" s="688"/>
      <c r="CE32" s="689"/>
      <c r="CF32" s="637" t="s">
        <v>296</v>
      </c>
      <c r="CG32" s="638"/>
      <c r="CH32" s="638"/>
      <c r="CI32" s="638"/>
      <c r="CJ32" s="638"/>
      <c r="CK32" s="638"/>
      <c r="CL32" s="638"/>
      <c r="CM32" s="638"/>
      <c r="CN32" s="638"/>
      <c r="CO32" s="638"/>
      <c r="CP32" s="638"/>
      <c r="CQ32" s="639"/>
      <c r="CR32" s="623">
        <v>29</v>
      </c>
      <c r="CS32" s="624"/>
      <c r="CT32" s="624"/>
      <c r="CU32" s="624"/>
      <c r="CV32" s="624"/>
      <c r="CW32" s="624"/>
      <c r="CX32" s="624"/>
      <c r="CY32" s="625"/>
      <c r="CZ32" s="657">
        <v>0</v>
      </c>
      <c r="DA32" s="658"/>
      <c r="DB32" s="658"/>
      <c r="DC32" s="659"/>
      <c r="DD32" s="632">
        <v>29</v>
      </c>
      <c r="DE32" s="624"/>
      <c r="DF32" s="624"/>
      <c r="DG32" s="624"/>
      <c r="DH32" s="624"/>
      <c r="DI32" s="624"/>
      <c r="DJ32" s="624"/>
      <c r="DK32" s="625"/>
      <c r="DL32" s="632">
        <v>29</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3776600</v>
      </c>
      <c r="S33" s="624"/>
      <c r="T33" s="624"/>
      <c r="U33" s="624"/>
      <c r="V33" s="624"/>
      <c r="W33" s="624"/>
      <c r="X33" s="624"/>
      <c r="Y33" s="625"/>
      <c r="Z33" s="626">
        <v>17.7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8841566</v>
      </c>
      <c r="CS33" s="643"/>
      <c r="CT33" s="643"/>
      <c r="CU33" s="643"/>
      <c r="CV33" s="643"/>
      <c r="CW33" s="643"/>
      <c r="CX33" s="643"/>
      <c r="CY33" s="644"/>
      <c r="CZ33" s="657">
        <v>42.8</v>
      </c>
      <c r="DA33" s="658"/>
      <c r="DB33" s="658"/>
      <c r="DC33" s="659"/>
      <c r="DD33" s="632">
        <v>5512744</v>
      </c>
      <c r="DE33" s="643"/>
      <c r="DF33" s="643"/>
      <c r="DG33" s="643"/>
      <c r="DH33" s="643"/>
      <c r="DI33" s="643"/>
      <c r="DJ33" s="643"/>
      <c r="DK33" s="644"/>
      <c r="DL33" s="632">
        <v>4304595</v>
      </c>
      <c r="DM33" s="643"/>
      <c r="DN33" s="643"/>
      <c r="DO33" s="643"/>
      <c r="DP33" s="643"/>
      <c r="DQ33" s="643"/>
      <c r="DR33" s="643"/>
      <c r="DS33" s="643"/>
      <c r="DT33" s="643"/>
      <c r="DU33" s="643"/>
      <c r="DV33" s="644"/>
      <c r="DW33" s="628">
        <v>37.799999999999997</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2613923</v>
      </c>
      <c r="CS34" s="624"/>
      <c r="CT34" s="624"/>
      <c r="CU34" s="624"/>
      <c r="CV34" s="624"/>
      <c r="CW34" s="624"/>
      <c r="CX34" s="624"/>
      <c r="CY34" s="625"/>
      <c r="CZ34" s="657">
        <v>12.7</v>
      </c>
      <c r="DA34" s="658"/>
      <c r="DB34" s="658"/>
      <c r="DC34" s="659"/>
      <c r="DD34" s="632">
        <v>1853037</v>
      </c>
      <c r="DE34" s="624"/>
      <c r="DF34" s="624"/>
      <c r="DG34" s="624"/>
      <c r="DH34" s="624"/>
      <c r="DI34" s="624"/>
      <c r="DJ34" s="624"/>
      <c r="DK34" s="625"/>
      <c r="DL34" s="632">
        <v>1635128</v>
      </c>
      <c r="DM34" s="624"/>
      <c r="DN34" s="624"/>
      <c r="DO34" s="624"/>
      <c r="DP34" s="624"/>
      <c r="DQ34" s="624"/>
      <c r="DR34" s="624"/>
      <c r="DS34" s="624"/>
      <c r="DT34" s="624"/>
      <c r="DU34" s="624"/>
      <c r="DV34" s="625"/>
      <c r="DW34" s="628">
        <v>14.4</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640500</v>
      </c>
      <c r="S35" s="624"/>
      <c r="T35" s="624"/>
      <c r="U35" s="624"/>
      <c r="V35" s="624"/>
      <c r="W35" s="624"/>
      <c r="X35" s="624"/>
      <c r="Y35" s="625"/>
      <c r="Z35" s="626">
        <v>3</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3985865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87150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67646</v>
      </c>
      <c r="CS35" s="643"/>
      <c r="CT35" s="643"/>
      <c r="CU35" s="643"/>
      <c r="CV35" s="643"/>
      <c r="CW35" s="643"/>
      <c r="CX35" s="643"/>
      <c r="CY35" s="644"/>
      <c r="CZ35" s="657">
        <v>0.3</v>
      </c>
      <c r="DA35" s="658"/>
      <c r="DB35" s="658"/>
      <c r="DC35" s="659"/>
      <c r="DD35" s="632">
        <v>57228</v>
      </c>
      <c r="DE35" s="643"/>
      <c r="DF35" s="643"/>
      <c r="DG35" s="643"/>
      <c r="DH35" s="643"/>
      <c r="DI35" s="643"/>
      <c r="DJ35" s="643"/>
      <c r="DK35" s="644"/>
      <c r="DL35" s="632">
        <v>57191</v>
      </c>
      <c r="DM35" s="643"/>
      <c r="DN35" s="643"/>
      <c r="DO35" s="643"/>
      <c r="DP35" s="643"/>
      <c r="DQ35" s="643"/>
      <c r="DR35" s="643"/>
      <c r="DS35" s="643"/>
      <c r="DT35" s="643"/>
      <c r="DU35" s="643"/>
      <c r="DV35" s="644"/>
      <c r="DW35" s="628">
        <v>0.5</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21310500</v>
      </c>
      <c r="S36" s="696"/>
      <c r="T36" s="696"/>
      <c r="U36" s="696"/>
      <c r="V36" s="696"/>
      <c r="W36" s="696"/>
      <c r="X36" s="696"/>
      <c r="Y36" s="697"/>
      <c r="Z36" s="698">
        <v>100</v>
      </c>
      <c r="AA36" s="698"/>
      <c r="AB36" s="698"/>
      <c r="AC36" s="698"/>
      <c r="AD36" s="699">
        <v>10744849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1243648</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-224595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3368783</v>
      </c>
      <c r="CS36" s="624"/>
      <c r="CT36" s="624"/>
      <c r="CU36" s="624"/>
      <c r="CV36" s="624"/>
      <c r="CW36" s="624"/>
      <c r="CX36" s="624"/>
      <c r="CY36" s="625"/>
      <c r="CZ36" s="657">
        <v>16.3</v>
      </c>
      <c r="DA36" s="658"/>
      <c r="DB36" s="658"/>
      <c r="DC36" s="659"/>
      <c r="DD36" s="632">
        <v>1164092</v>
      </c>
      <c r="DE36" s="624"/>
      <c r="DF36" s="624"/>
      <c r="DG36" s="624"/>
      <c r="DH36" s="624"/>
      <c r="DI36" s="624"/>
      <c r="DJ36" s="624"/>
      <c r="DK36" s="625"/>
      <c r="DL36" s="632">
        <v>895679</v>
      </c>
      <c r="DM36" s="624"/>
      <c r="DN36" s="624"/>
      <c r="DO36" s="624"/>
      <c r="DP36" s="624"/>
      <c r="DQ36" s="624"/>
      <c r="DR36" s="624"/>
      <c r="DS36" s="624"/>
      <c r="DT36" s="624"/>
      <c r="DU36" s="624"/>
      <c r="DV36" s="625"/>
      <c r="DW36" s="628">
        <v>7.9</v>
      </c>
      <c r="DX36" s="655"/>
      <c r="DY36" s="655"/>
      <c r="DZ36" s="655"/>
      <c r="EA36" s="655"/>
      <c r="EB36" s="655"/>
      <c r="EC36" s="656"/>
    </row>
    <row r="37" spans="2:133" ht="11.25" customHeight="1">
      <c r="AQ37" s="702" t="s">
        <v>311</v>
      </c>
      <c r="AR37" s="703"/>
      <c r="AS37" s="703"/>
      <c r="AT37" s="703"/>
      <c r="AU37" s="703"/>
      <c r="AV37" s="703"/>
      <c r="AW37" s="703"/>
      <c r="AX37" s="703"/>
      <c r="AY37" s="704"/>
      <c r="AZ37" s="623">
        <v>756669</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5528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1206087</v>
      </c>
      <c r="CS37" s="643"/>
      <c r="CT37" s="643"/>
      <c r="CU37" s="643"/>
      <c r="CV37" s="643"/>
      <c r="CW37" s="643"/>
      <c r="CX37" s="643"/>
      <c r="CY37" s="644"/>
      <c r="CZ37" s="657">
        <v>5.8</v>
      </c>
      <c r="DA37" s="658"/>
      <c r="DB37" s="658"/>
      <c r="DC37" s="659"/>
      <c r="DD37" s="632">
        <v>681011</v>
      </c>
      <c r="DE37" s="643"/>
      <c r="DF37" s="643"/>
      <c r="DG37" s="643"/>
      <c r="DH37" s="643"/>
      <c r="DI37" s="643"/>
      <c r="DJ37" s="643"/>
      <c r="DK37" s="644"/>
      <c r="DL37" s="632">
        <v>638575</v>
      </c>
      <c r="DM37" s="643"/>
      <c r="DN37" s="643"/>
      <c r="DO37" s="643"/>
      <c r="DP37" s="643"/>
      <c r="DQ37" s="643"/>
      <c r="DR37" s="643"/>
      <c r="DS37" s="643"/>
      <c r="DT37" s="643"/>
      <c r="DU37" s="643"/>
      <c r="DV37" s="644"/>
      <c r="DW37" s="628">
        <v>5.6</v>
      </c>
      <c r="DX37" s="655"/>
      <c r="DY37" s="655"/>
      <c r="DZ37" s="655"/>
      <c r="EA37" s="655"/>
      <c r="EB37" s="655"/>
      <c r="EC37" s="656"/>
    </row>
    <row r="38" spans="2:133" ht="11.25" customHeight="1">
      <c r="AQ38" s="702" t="s">
        <v>314</v>
      </c>
      <c r="AR38" s="703"/>
      <c r="AS38" s="703"/>
      <c r="AT38" s="703"/>
      <c r="AU38" s="703"/>
      <c r="AV38" s="703"/>
      <c r="AW38" s="703"/>
      <c r="AX38" s="703"/>
      <c r="AY38" s="704"/>
      <c r="AZ38" s="623">
        <v>265378</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10189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2738787</v>
      </c>
      <c r="CS38" s="624"/>
      <c r="CT38" s="624"/>
      <c r="CU38" s="624"/>
      <c r="CV38" s="624"/>
      <c r="CW38" s="624"/>
      <c r="CX38" s="624"/>
      <c r="CY38" s="625"/>
      <c r="CZ38" s="657">
        <v>13.3</v>
      </c>
      <c r="DA38" s="658"/>
      <c r="DB38" s="658"/>
      <c r="DC38" s="659"/>
      <c r="DD38" s="632">
        <v>2438202</v>
      </c>
      <c r="DE38" s="624"/>
      <c r="DF38" s="624"/>
      <c r="DG38" s="624"/>
      <c r="DH38" s="624"/>
      <c r="DI38" s="624"/>
      <c r="DJ38" s="624"/>
      <c r="DK38" s="625"/>
      <c r="DL38" s="632">
        <v>1716551</v>
      </c>
      <c r="DM38" s="624"/>
      <c r="DN38" s="624"/>
      <c r="DO38" s="624"/>
      <c r="DP38" s="624"/>
      <c r="DQ38" s="624"/>
      <c r="DR38" s="624"/>
      <c r="DS38" s="624"/>
      <c r="DT38" s="624"/>
      <c r="DU38" s="624"/>
      <c r="DV38" s="625"/>
      <c r="DW38" s="628">
        <v>15.1</v>
      </c>
      <c r="DX38" s="655"/>
      <c r="DY38" s="655"/>
      <c r="DZ38" s="655"/>
      <c r="EA38" s="655"/>
      <c r="EB38" s="655"/>
      <c r="EC38" s="656"/>
    </row>
    <row r="39" spans="2:133" ht="11.25" customHeight="1">
      <c r="AQ39" s="702" t="s">
        <v>317</v>
      </c>
      <c r="AR39" s="703"/>
      <c r="AS39" s="703"/>
      <c r="AT39" s="703"/>
      <c r="AU39" s="703"/>
      <c r="AV39" s="703"/>
      <c r="AW39" s="703"/>
      <c r="AX39" s="703"/>
      <c r="AY39" s="704"/>
      <c r="AZ39" s="623">
        <v>3430</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79</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50901</v>
      </c>
      <c r="CS39" s="643"/>
      <c r="CT39" s="643"/>
      <c r="CU39" s="643"/>
      <c r="CV39" s="643"/>
      <c r="CW39" s="643"/>
      <c r="CX39" s="643"/>
      <c r="CY39" s="644"/>
      <c r="CZ39" s="657">
        <v>0.2</v>
      </c>
      <c r="DA39" s="658"/>
      <c r="DB39" s="658"/>
      <c r="DC39" s="659"/>
      <c r="DD39" s="632">
        <v>139</v>
      </c>
      <c r="DE39" s="643"/>
      <c r="DF39" s="643"/>
      <c r="DG39" s="643"/>
      <c r="DH39" s="643"/>
      <c r="DI39" s="643"/>
      <c r="DJ39" s="643"/>
      <c r="DK39" s="644"/>
      <c r="DL39" s="632" t="s">
        <v>110</v>
      </c>
      <c r="DM39" s="643"/>
      <c r="DN39" s="643"/>
      <c r="DO39" s="643"/>
      <c r="DP39" s="643"/>
      <c r="DQ39" s="643"/>
      <c r="DR39" s="643"/>
      <c r="DS39" s="643"/>
      <c r="DT39" s="643"/>
      <c r="DU39" s="643"/>
      <c r="DV39" s="644"/>
      <c r="DW39" s="628" t="s">
        <v>110</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585285</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124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1526</v>
      </c>
      <c r="CS40" s="624"/>
      <c r="CT40" s="624"/>
      <c r="CU40" s="624"/>
      <c r="CV40" s="624"/>
      <c r="CW40" s="624"/>
      <c r="CX40" s="624"/>
      <c r="CY40" s="625"/>
      <c r="CZ40" s="657">
        <v>0</v>
      </c>
      <c r="DA40" s="658"/>
      <c r="DB40" s="658"/>
      <c r="DC40" s="659"/>
      <c r="DD40" s="632">
        <v>46</v>
      </c>
      <c r="DE40" s="624"/>
      <c r="DF40" s="624"/>
      <c r="DG40" s="624"/>
      <c r="DH40" s="624"/>
      <c r="DI40" s="624"/>
      <c r="DJ40" s="624"/>
      <c r="DK40" s="625"/>
      <c r="DL40" s="632">
        <v>46</v>
      </c>
      <c r="DM40" s="624"/>
      <c r="DN40" s="624"/>
      <c r="DO40" s="624"/>
      <c r="DP40" s="624"/>
      <c r="DQ40" s="624"/>
      <c r="DR40" s="624"/>
      <c r="DS40" s="624"/>
      <c r="DT40" s="624"/>
      <c r="DU40" s="624"/>
      <c r="DV40" s="625"/>
      <c r="DW40" s="628">
        <v>0</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1131455</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294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3171854</v>
      </c>
      <c r="CS42" s="624"/>
      <c r="CT42" s="624"/>
      <c r="CU42" s="624"/>
      <c r="CV42" s="624"/>
      <c r="CW42" s="624"/>
      <c r="CX42" s="624"/>
      <c r="CY42" s="625"/>
      <c r="CZ42" s="657">
        <v>15.4</v>
      </c>
      <c r="DA42" s="706"/>
      <c r="DB42" s="706"/>
      <c r="DC42" s="707"/>
      <c r="DD42" s="632">
        <v>547717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230212</v>
      </c>
      <c r="CS43" s="643"/>
      <c r="CT43" s="643"/>
      <c r="CU43" s="643"/>
      <c r="CV43" s="643"/>
      <c r="CW43" s="643"/>
      <c r="CX43" s="643"/>
      <c r="CY43" s="644"/>
      <c r="CZ43" s="657">
        <v>1.1000000000000001</v>
      </c>
      <c r="DA43" s="658"/>
      <c r="DB43" s="658"/>
      <c r="DC43" s="659"/>
      <c r="DD43" s="632">
        <v>229612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3089119</v>
      </c>
      <c r="CS44" s="624"/>
      <c r="CT44" s="624"/>
      <c r="CU44" s="624"/>
      <c r="CV44" s="624"/>
      <c r="CW44" s="624"/>
      <c r="CX44" s="624"/>
      <c r="CY44" s="625"/>
      <c r="CZ44" s="657">
        <v>15</v>
      </c>
      <c r="DA44" s="706"/>
      <c r="DB44" s="706"/>
      <c r="DC44" s="707"/>
      <c r="DD44" s="632">
        <v>530666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2102266</v>
      </c>
      <c r="CS45" s="643"/>
      <c r="CT45" s="643"/>
      <c r="CU45" s="643"/>
      <c r="CV45" s="643"/>
      <c r="CW45" s="643"/>
      <c r="CX45" s="643"/>
      <c r="CY45" s="644"/>
      <c r="CZ45" s="657">
        <v>10.199999999999999</v>
      </c>
      <c r="DA45" s="658"/>
      <c r="DB45" s="658"/>
      <c r="DC45" s="659"/>
      <c r="DD45" s="632">
        <v>24417</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966026</v>
      </c>
      <c r="CS46" s="624"/>
      <c r="CT46" s="624"/>
      <c r="CU46" s="624"/>
      <c r="CV46" s="624"/>
      <c r="CW46" s="624"/>
      <c r="CX46" s="624"/>
      <c r="CY46" s="625"/>
      <c r="CZ46" s="657">
        <v>4.7</v>
      </c>
      <c r="DA46" s="706"/>
      <c r="DB46" s="706"/>
      <c r="DC46" s="707"/>
      <c r="DD46" s="632">
        <v>505822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82735</v>
      </c>
      <c r="CS47" s="643"/>
      <c r="CT47" s="643"/>
      <c r="CU47" s="643"/>
      <c r="CV47" s="643"/>
      <c r="CW47" s="643"/>
      <c r="CX47" s="643"/>
      <c r="CY47" s="644"/>
      <c r="CZ47" s="657">
        <v>0.4</v>
      </c>
      <c r="DA47" s="658"/>
      <c r="DB47" s="658"/>
      <c r="DC47" s="659"/>
      <c r="DD47" s="632">
        <v>17051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20640849</v>
      </c>
      <c r="CS49" s="691"/>
      <c r="CT49" s="691"/>
      <c r="CU49" s="691"/>
      <c r="CV49" s="691"/>
      <c r="CW49" s="691"/>
      <c r="CX49" s="691"/>
      <c r="CY49" s="718"/>
      <c r="CZ49" s="719">
        <v>100</v>
      </c>
      <c r="DA49" s="720"/>
      <c r="DB49" s="720"/>
      <c r="DC49" s="721"/>
      <c r="DD49" s="722">
        <v>12564732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21332</v>
      </c>
      <c r="R7" s="753"/>
      <c r="S7" s="753"/>
      <c r="T7" s="753"/>
      <c r="U7" s="753"/>
      <c r="V7" s="753">
        <v>20662</v>
      </c>
      <c r="W7" s="753"/>
      <c r="X7" s="753"/>
      <c r="Y7" s="753"/>
      <c r="Z7" s="753"/>
      <c r="AA7" s="753">
        <v>670</v>
      </c>
      <c r="AB7" s="753"/>
      <c r="AC7" s="753"/>
      <c r="AD7" s="753"/>
      <c r="AE7" s="754"/>
      <c r="AF7" s="755">
        <v>606</v>
      </c>
      <c r="AG7" s="756"/>
      <c r="AH7" s="756"/>
      <c r="AI7" s="756"/>
      <c r="AJ7" s="757"/>
      <c r="AK7" s="792">
        <v>22</v>
      </c>
      <c r="AL7" s="793"/>
      <c r="AM7" s="793"/>
      <c r="AN7" s="793"/>
      <c r="AO7" s="793"/>
      <c r="AP7" s="793">
        <v>25243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538</v>
      </c>
      <c r="BS7" s="796" t="s">
        <v>539</v>
      </c>
      <c r="BT7" s="797"/>
      <c r="BU7" s="797"/>
      <c r="BV7" s="797"/>
      <c r="BW7" s="797"/>
      <c r="BX7" s="797"/>
      <c r="BY7" s="797"/>
      <c r="BZ7" s="797"/>
      <c r="CA7" s="797"/>
      <c r="CB7" s="797"/>
      <c r="CC7" s="797"/>
      <c r="CD7" s="797"/>
      <c r="CE7" s="797"/>
      <c r="CF7" s="797"/>
      <c r="CG7" s="798"/>
      <c r="CH7" s="789">
        <v>2</v>
      </c>
      <c r="CI7" s="790"/>
      <c r="CJ7" s="790"/>
      <c r="CK7" s="790"/>
      <c r="CL7" s="791"/>
      <c r="CM7" s="789">
        <v>49</v>
      </c>
      <c r="CN7" s="790"/>
      <c r="CO7" s="790"/>
      <c r="CP7" s="790"/>
      <c r="CQ7" s="791"/>
      <c r="CR7" s="789">
        <v>30</v>
      </c>
      <c r="CS7" s="790"/>
      <c r="CT7" s="790"/>
      <c r="CU7" s="790"/>
      <c r="CV7" s="791"/>
      <c r="CW7" s="789" t="s">
        <v>545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65</v>
      </c>
      <c r="R8" s="777"/>
      <c r="S8" s="777"/>
      <c r="T8" s="777"/>
      <c r="U8" s="777"/>
      <c r="V8" s="777">
        <v>65</v>
      </c>
      <c r="W8" s="777"/>
      <c r="X8" s="777"/>
      <c r="Y8" s="777"/>
      <c r="Z8" s="777"/>
      <c r="AA8" s="777" t="s">
        <v>542</v>
      </c>
      <c r="AB8" s="777"/>
      <c r="AC8" s="777"/>
      <c r="AD8" s="777"/>
      <c r="AE8" s="778"/>
      <c r="AF8" s="779" t="s">
        <v>110</v>
      </c>
      <c r="AG8" s="780"/>
      <c r="AH8" s="780"/>
      <c r="AI8" s="780"/>
      <c r="AJ8" s="781"/>
      <c r="AK8" s="782">
        <v>45</v>
      </c>
      <c r="AL8" s="783"/>
      <c r="AM8" s="783"/>
      <c r="AN8" s="783"/>
      <c r="AO8" s="783"/>
      <c r="AP8" s="783">
        <v>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538</v>
      </c>
      <c r="BS8" s="786" t="s">
        <v>540</v>
      </c>
      <c r="BT8" s="787"/>
      <c r="BU8" s="787"/>
      <c r="BV8" s="787"/>
      <c r="BW8" s="787"/>
      <c r="BX8" s="787"/>
      <c r="BY8" s="787"/>
      <c r="BZ8" s="787"/>
      <c r="CA8" s="787"/>
      <c r="CB8" s="787"/>
      <c r="CC8" s="787"/>
      <c r="CD8" s="787"/>
      <c r="CE8" s="787"/>
      <c r="CF8" s="787"/>
      <c r="CG8" s="788"/>
      <c r="CH8" s="799">
        <v>4</v>
      </c>
      <c r="CI8" s="800"/>
      <c r="CJ8" s="800"/>
      <c r="CK8" s="800"/>
      <c r="CL8" s="801"/>
      <c r="CM8" s="799">
        <v>3034</v>
      </c>
      <c r="CN8" s="800"/>
      <c r="CO8" s="800"/>
      <c r="CP8" s="800"/>
      <c r="CQ8" s="801"/>
      <c r="CR8" s="799">
        <v>5</v>
      </c>
      <c r="CS8" s="800"/>
      <c r="CT8" s="800"/>
      <c r="CU8" s="800"/>
      <c r="CV8" s="801"/>
      <c r="CW8" s="799" t="s">
        <v>545</v>
      </c>
      <c r="CX8" s="800"/>
      <c r="CY8" s="800"/>
      <c r="CZ8" s="800"/>
      <c r="DA8" s="801"/>
      <c r="DB8" s="799">
        <v>1654</v>
      </c>
      <c r="DC8" s="800"/>
      <c r="DD8" s="800"/>
      <c r="DE8" s="800"/>
      <c r="DF8" s="801"/>
      <c r="DG8" s="799">
        <v>775</v>
      </c>
      <c r="DH8" s="800"/>
      <c r="DI8" s="800"/>
      <c r="DJ8" s="800"/>
      <c r="DK8" s="801"/>
      <c r="DL8" s="799" t="s">
        <v>545</v>
      </c>
      <c r="DM8" s="800"/>
      <c r="DN8" s="800"/>
      <c r="DO8" s="800"/>
      <c r="DP8" s="801"/>
      <c r="DQ8" s="799">
        <v>2000</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3</v>
      </c>
      <c r="R9" s="777"/>
      <c r="S9" s="777"/>
      <c r="T9" s="777"/>
      <c r="U9" s="777"/>
      <c r="V9" s="777">
        <v>3</v>
      </c>
      <c r="W9" s="777"/>
      <c r="X9" s="777"/>
      <c r="Y9" s="777"/>
      <c r="Z9" s="777"/>
      <c r="AA9" s="777" t="s">
        <v>542</v>
      </c>
      <c r="AB9" s="777"/>
      <c r="AC9" s="777"/>
      <c r="AD9" s="777"/>
      <c r="AE9" s="778"/>
      <c r="AF9" s="779" t="s">
        <v>110</v>
      </c>
      <c r="AG9" s="780"/>
      <c r="AH9" s="780"/>
      <c r="AI9" s="780"/>
      <c r="AJ9" s="781"/>
      <c r="AK9" s="782">
        <v>3</v>
      </c>
      <c r="AL9" s="783"/>
      <c r="AM9" s="783"/>
      <c r="AN9" s="783"/>
      <c r="AO9" s="783"/>
      <c r="AP9" s="783" t="s">
        <v>543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21400</v>
      </c>
      <c r="R23" s="812"/>
      <c r="S23" s="812"/>
      <c r="T23" s="812"/>
      <c r="U23" s="812"/>
      <c r="V23" s="812">
        <v>20730</v>
      </c>
      <c r="W23" s="812"/>
      <c r="X23" s="812"/>
      <c r="Y23" s="812"/>
      <c r="Z23" s="812"/>
      <c r="AA23" s="812">
        <v>670</v>
      </c>
      <c r="AB23" s="812"/>
      <c r="AC23" s="812"/>
      <c r="AD23" s="812"/>
      <c r="AE23" s="813"/>
      <c r="AF23" s="814">
        <v>606</v>
      </c>
      <c r="AG23" s="812"/>
      <c r="AH23" s="812"/>
      <c r="AI23" s="812"/>
      <c r="AJ23" s="815"/>
      <c r="AK23" s="816"/>
      <c r="AL23" s="817"/>
      <c r="AM23" s="817"/>
      <c r="AN23" s="817"/>
      <c r="AO23" s="817"/>
      <c r="AP23" s="812">
        <v>25250</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39">
        <v>5162</v>
      </c>
      <c r="R28" s="840"/>
      <c r="S28" s="840"/>
      <c r="T28" s="840"/>
      <c r="U28" s="840"/>
      <c r="V28" s="840">
        <v>5075</v>
      </c>
      <c r="W28" s="840"/>
      <c r="X28" s="840"/>
      <c r="Y28" s="840"/>
      <c r="Z28" s="840"/>
      <c r="AA28" s="840">
        <v>87</v>
      </c>
      <c r="AB28" s="840"/>
      <c r="AC28" s="840"/>
      <c r="AD28" s="840"/>
      <c r="AE28" s="841"/>
      <c r="AF28" s="842">
        <v>87</v>
      </c>
      <c r="AG28" s="840"/>
      <c r="AH28" s="840"/>
      <c r="AI28" s="840"/>
      <c r="AJ28" s="843"/>
      <c r="AK28" s="844">
        <v>585</v>
      </c>
      <c r="AL28" s="836"/>
      <c r="AM28" s="836"/>
      <c r="AN28" s="836"/>
      <c r="AO28" s="836"/>
      <c r="AP28" s="836" t="s">
        <v>544</v>
      </c>
      <c r="AQ28" s="836"/>
      <c r="AR28" s="836"/>
      <c r="AS28" s="836"/>
      <c r="AT28" s="836"/>
      <c r="AU28" s="836" t="s">
        <v>544</v>
      </c>
      <c r="AV28" s="836"/>
      <c r="AW28" s="836"/>
      <c r="AX28" s="836"/>
      <c r="AY28" s="836"/>
      <c r="AZ28" s="836" t="s">
        <v>544</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3696</v>
      </c>
      <c r="R29" s="777"/>
      <c r="S29" s="777"/>
      <c r="T29" s="777"/>
      <c r="U29" s="777"/>
      <c r="V29" s="777">
        <v>3648</v>
      </c>
      <c r="W29" s="777"/>
      <c r="X29" s="777"/>
      <c r="Y29" s="777"/>
      <c r="Z29" s="777"/>
      <c r="AA29" s="777">
        <v>48</v>
      </c>
      <c r="AB29" s="777"/>
      <c r="AC29" s="777"/>
      <c r="AD29" s="777"/>
      <c r="AE29" s="778"/>
      <c r="AF29" s="779">
        <v>48</v>
      </c>
      <c r="AG29" s="780"/>
      <c r="AH29" s="780"/>
      <c r="AI29" s="780"/>
      <c r="AJ29" s="781"/>
      <c r="AK29" s="847">
        <v>552</v>
      </c>
      <c r="AL29" s="848"/>
      <c r="AM29" s="848"/>
      <c r="AN29" s="848"/>
      <c r="AO29" s="848"/>
      <c r="AP29" s="848" t="s">
        <v>544</v>
      </c>
      <c r="AQ29" s="848"/>
      <c r="AR29" s="848"/>
      <c r="AS29" s="848"/>
      <c r="AT29" s="848"/>
      <c r="AU29" s="848" t="s">
        <v>544</v>
      </c>
      <c r="AV29" s="848"/>
      <c r="AW29" s="848"/>
      <c r="AX29" s="848"/>
      <c r="AY29" s="848"/>
      <c r="AZ29" s="848" t="s">
        <v>544</v>
      </c>
      <c r="BA29" s="848"/>
      <c r="BB29" s="848"/>
      <c r="BC29" s="848"/>
      <c r="BD29" s="848"/>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403</v>
      </c>
      <c r="R30" s="777"/>
      <c r="S30" s="777"/>
      <c r="T30" s="777"/>
      <c r="U30" s="777"/>
      <c r="V30" s="777">
        <v>402</v>
      </c>
      <c r="W30" s="777"/>
      <c r="X30" s="777"/>
      <c r="Y30" s="777"/>
      <c r="Z30" s="777"/>
      <c r="AA30" s="777">
        <v>1</v>
      </c>
      <c r="AB30" s="777"/>
      <c r="AC30" s="777"/>
      <c r="AD30" s="777"/>
      <c r="AE30" s="778"/>
      <c r="AF30" s="779">
        <v>1</v>
      </c>
      <c r="AG30" s="780"/>
      <c r="AH30" s="780"/>
      <c r="AI30" s="780"/>
      <c r="AJ30" s="781"/>
      <c r="AK30" s="847">
        <v>162</v>
      </c>
      <c r="AL30" s="848"/>
      <c r="AM30" s="848"/>
      <c r="AN30" s="848"/>
      <c r="AO30" s="848"/>
      <c r="AP30" s="848" t="s">
        <v>544</v>
      </c>
      <c r="AQ30" s="848"/>
      <c r="AR30" s="848"/>
      <c r="AS30" s="848"/>
      <c r="AT30" s="848"/>
      <c r="AU30" s="848" t="s">
        <v>544</v>
      </c>
      <c r="AV30" s="848"/>
      <c r="AW30" s="848"/>
      <c r="AX30" s="848"/>
      <c r="AY30" s="848"/>
      <c r="AZ30" s="848" t="s">
        <v>544</v>
      </c>
      <c r="BA30" s="848"/>
      <c r="BB30" s="848"/>
      <c r="BC30" s="848"/>
      <c r="BD30" s="848"/>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795</v>
      </c>
      <c r="R31" s="777"/>
      <c r="S31" s="777"/>
      <c r="T31" s="777"/>
      <c r="U31" s="777"/>
      <c r="V31" s="777">
        <v>738</v>
      </c>
      <c r="W31" s="777"/>
      <c r="X31" s="777"/>
      <c r="Y31" s="777"/>
      <c r="Z31" s="777"/>
      <c r="AA31" s="777">
        <v>57</v>
      </c>
      <c r="AB31" s="777"/>
      <c r="AC31" s="777"/>
      <c r="AD31" s="777"/>
      <c r="AE31" s="778"/>
      <c r="AF31" s="779">
        <v>458</v>
      </c>
      <c r="AG31" s="780"/>
      <c r="AH31" s="780"/>
      <c r="AI31" s="780"/>
      <c r="AJ31" s="781"/>
      <c r="AK31" s="847">
        <v>3</v>
      </c>
      <c r="AL31" s="848"/>
      <c r="AM31" s="848"/>
      <c r="AN31" s="848"/>
      <c r="AO31" s="848"/>
      <c r="AP31" s="848">
        <v>1337</v>
      </c>
      <c r="AQ31" s="848"/>
      <c r="AR31" s="848"/>
      <c r="AS31" s="848"/>
      <c r="AT31" s="848"/>
      <c r="AU31" s="848" t="s">
        <v>544</v>
      </c>
      <c r="AV31" s="848"/>
      <c r="AW31" s="848"/>
      <c r="AX31" s="848"/>
      <c r="AY31" s="848"/>
      <c r="AZ31" s="849" t="s">
        <v>544</v>
      </c>
      <c r="BA31" s="849"/>
      <c r="BB31" s="849"/>
      <c r="BC31" s="849"/>
      <c r="BD31" s="849"/>
      <c r="BE31" s="845" t="s">
        <v>380</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563</v>
      </c>
      <c r="R32" s="777"/>
      <c r="S32" s="777"/>
      <c r="T32" s="777"/>
      <c r="U32" s="777"/>
      <c r="V32" s="777">
        <v>563</v>
      </c>
      <c r="W32" s="777"/>
      <c r="X32" s="777"/>
      <c r="Y32" s="777"/>
      <c r="Z32" s="777"/>
      <c r="AA32" s="777">
        <v>0</v>
      </c>
      <c r="AB32" s="777"/>
      <c r="AC32" s="777"/>
      <c r="AD32" s="777"/>
      <c r="AE32" s="778"/>
      <c r="AF32" s="779" t="s">
        <v>110</v>
      </c>
      <c r="AG32" s="780"/>
      <c r="AH32" s="780"/>
      <c r="AI32" s="780"/>
      <c r="AJ32" s="781"/>
      <c r="AK32" s="847">
        <v>265</v>
      </c>
      <c r="AL32" s="848"/>
      <c r="AM32" s="848"/>
      <c r="AN32" s="848"/>
      <c r="AO32" s="848"/>
      <c r="AP32" s="848">
        <v>2136</v>
      </c>
      <c r="AQ32" s="848"/>
      <c r="AR32" s="848"/>
      <c r="AS32" s="848"/>
      <c r="AT32" s="848"/>
      <c r="AU32" s="848">
        <v>1903</v>
      </c>
      <c r="AV32" s="848"/>
      <c r="AW32" s="848"/>
      <c r="AX32" s="848"/>
      <c r="AY32" s="848"/>
      <c r="AZ32" s="849" t="s">
        <v>544</v>
      </c>
      <c r="BA32" s="849"/>
      <c r="BB32" s="849"/>
      <c r="BC32" s="849"/>
      <c r="BD32" s="849"/>
      <c r="BE32" s="845" t="s">
        <v>382</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1112</v>
      </c>
      <c r="R33" s="777"/>
      <c r="S33" s="777"/>
      <c r="T33" s="777"/>
      <c r="U33" s="777"/>
      <c r="V33" s="777">
        <v>1111</v>
      </c>
      <c r="W33" s="777"/>
      <c r="X33" s="777"/>
      <c r="Y33" s="777"/>
      <c r="Z33" s="777"/>
      <c r="AA33" s="777">
        <v>1</v>
      </c>
      <c r="AB33" s="777"/>
      <c r="AC33" s="777"/>
      <c r="AD33" s="777"/>
      <c r="AE33" s="778"/>
      <c r="AF33" s="779" t="s">
        <v>110</v>
      </c>
      <c r="AG33" s="780"/>
      <c r="AH33" s="780"/>
      <c r="AI33" s="780"/>
      <c r="AJ33" s="781"/>
      <c r="AK33" s="847">
        <v>753</v>
      </c>
      <c r="AL33" s="848"/>
      <c r="AM33" s="848"/>
      <c r="AN33" s="848"/>
      <c r="AO33" s="848"/>
      <c r="AP33" s="848">
        <v>7267</v>
      </c>
      <c r="AQ33" s="848"/>
      <c r="AR33" s="848"/>
      <c r="AS33" s="848"/>
      <c r="AT33" s="848"/>
      <c r="AU33" s="848">
        <v>5806</v>
      </c>
      <c r="AV33" s="848"/>
      <c r="AW33" s="848"/>
      <c r="AX33" s="848"/>
      <c r="AY33" s="848"/>
      <c r="AZ33" s="849" t="s">
        <v>544</v>
      </c>
      <c r="BA33" s="849"/>
      <c r="BB33" s="849"/>
      <c r="BC33" s="849"/>
      <c r="BD33" s="849"/>
      <c r="BE33" s="845" t="s">
        <v>382</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5</v>
      </c>
      <c r="R34" s="777"/>
      <c r="S34" s="777"/>
      <c r="T34" s="777"/>
      <c r="U34" s="777"/>
      <c r="V34" s="777">
        <v>5</v>
      </c>
      <c r="W34" s="777"/>
      <c r="X34" s="777"/>
      <c r="Y34" s="777"/>
      <c r="Z34" s="777"/>
      <c r="AA34" s="777">
        <v>0</v>
      </c>
      <c r="AB34" s="777"/>
      <c r="AC34" s="777"/>
      <c r="AD34" s="777"/>
      <c r="AE34" s="778"/>
      <c r="AF34" s="779" t="s">
        <v>110</v>
      </c>
      <c r="AG34" s="780"/>
      <c r="AH34" s="780"/>
      <c r="AI34" s="780"/>
      <c r="AJ34" s="781"/>
      <c r="AK34" s="847">
        <v>3</v>
      </c>
      <c r="AL34" s="848"/>
      <c r="AM34" s="848"/>
      <c r="AN34" s="848"/>
      <c r="AO34" s="848"/>
      <c r="AP34" s="848">
        <v>18</v>
      </c>
      <c r="AQ34" s="848"/>
      <c r="AR34" s="848"/>
      <c r="AS34" s="848"/>
      <c r="AT34" s="848"/>
      <c r="AU34" s="848">
        <v>14</v>
      </c>
      <c r="AV34" s="848"/>
      <c r="AW34" s="848"/>
      <c r="AX34" s="848"/>
      <c r="AY34" s="848"/>
      <c r="AZ34" s="849" t="s">
        <v>544</v>
      </c>
      <c r="BA34" s="849"/>
      <c r="BB34" s="849"/>
      <c r="BC34" s="849"/>
      <c r="BD34" s="849"/>
      <c r="BE34" s="845" t="s">
        <v>382</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7"/>
      <c r="AL35" s="848"/>
      <c r="AM35" s="848"/>
      <c r="AN35" s="848"/>
      <c r="AO35" s="848"/>
      <c r="AP35" s="848"/>
      <c r="AQ35" s="848"/>
      <c r="AR35" s="848"/>
      <c r="AS35" s="848"/>
      <c r="AT35" s="848"/>
      <c r="AU35" s="848"/>
      <c r="AV35" s="848"/>
      <c r="AW35" s="848"/>
      <c r="AX35" s="848"/>
      <c r="AY35" s="848"/>
      <c r="AZ35" s="849"/>
      <c r="BA35" s="849"/>
      <c r="BB35" s="849"/>
      <c r="BC35" s="849"/>
      <c r="BD35" s="849"/>
      <c r="BE35" s="845"/>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594</v>
      </c>
      <c r="AG63" s="859"/>
      <c r="AH63" s="859"/>
      <c r="AI63" s="859"/>
      <c r="AJ63" s="860"/>
      <c r="AK63" s="861"/>
      <c r="AL63" s="856"/>
      <c r="AM63" s="856"/>
      <c r="AN63" s="856"/>
      <c r="AO63" s="856"/>
      <c r="AP63" s="859">
        <v>10758</v>
      </c>
      <c r="AQ63" s="859"/>
      <c r="AR63" s="859"/>
      <c r="AS63" s="859"/>
      <c r="AT63" s="859"/>
      <c r="AU63" s="859">
        <v>7723</v>
      </c>
      <c r="AV63" s="859"/>
      <c r="AW63" s="859"/>
      <c r="AX63" s="859"/>
      <c r="AY63" s="859"/>
      <c r="AZ63" s="863"/>
      <c r="BA63" s="863"/>
      <c r="BB63" s="863"/>
      <c r="BC63" s="863"/>
      <c r="BD63" s="863"/>
      <c r="BE63" s="864"/>
      <c r="BF63" s="864"/>
      <c r="BG63" s="864"/>
      <c r="BH63" s="864"/>
      <c r="BI63" s="865"/>
      <c r="BJ63" s="866" t="s">
        <v>110</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69" t="s">
        <v>371</v>
      </c>
      <c r="AG66" s="831"/>
      <c r="AH66" s="831"/>
      <c r="AI66" s="831"/>
      <c r="AJ66" s="870"/>
      <c r="AK66" s="735" t="s">
        <v>372</v>
      </c>
      <c r="AL66" s="759"/>
      <c r="AM66" s="759"/>
      <c r="AN66" s="759"/>
      <c r="AO66" s="760"/>
      <c r="AP66" s="735" t="s">
        <v>373</v>
      </c>
      <c r="AQ66" s="736"/>
      <c r="AR66" s="736"/>
      <c r="AS66" s="736"/>
      <c r="AT66" s="737"/>
      <c r="AU66" s="735" t="s">
        <v>389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6" t="s">
        <v>531</v>
      </c>
      <c r="C68" s="887"/>
      <c r="D68" s="887"/>
      <c r="E68" s="887"/>
      <c r="F68" s="887"/>
      <c r="G68" s="887"/>
      <c r="H68" s="887"/>
      <c r="I68" s="887"/>
      <c r="J68" s="887"/>
      <c r="K68" s="887"/>
      <c r="L68" s="887"/>
      <c r="M68" s="887"/>
      <c r="N68" s="887"/>
      <c r="O68" s="887"/>
      <c r="P68" s="888"/>
      <c r="Q68" s="889">
        <v>5641</v>
      </c>
      <c r="R68" s="883"/>
      <c r="S68" s="883"/>
      <c r="T68" s="883"/>
      <c r="U68" s="883"/>
      <c r="V68" s="883">
        <v>5625</v>
      </c>
      <c r="W68" s="883"/>
      <c r="X68" s="883"/>
      <c r="Y68" s="883"/>
      <c r="Z68" s="883"/>
      <c r="AA68" s="883">
        <v>16</v>
      </c>
      <c r="AB68" s="883"/>
      <c r="AC68" s="883"/>
      <c r="AD68" s="883"/>
      <c r="AE68" s="883"/>
      <c r="AF68" s="883">
        <v>16</v>
      </c>
      <c r="AG68" s="883"/>
      <c r="AH68" s="883"/>
      <c r="AI68" s="883"/>
      <c r="AJ68" s="883"/>
      <c r="AK68" s="883">
        <v>24</v>
      </c>
      <c r="AL68" s="883"/>
      <c r="AM68" s="883"/>
      <c r="AN68" s="883"/>
      <c r="AO68" s="883"/>
      <c r="AP68" s="883" t="s">
        <v>541</v>
      </c>
      <c r="AQ68" s="883"/>
      <c r="AR68" s="883"/>
      <c r="AS68" s="883"/>
      <c r="AT68" s="883"/>
      <c r="AU68" s="883" t="s">
        <v>541</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90" t="s">
        <v>532</v>
      </c>
      <c r="C69" s="891"/>
      <c r="D69" s="891"/>
      <c r="E69" s="891"/>
      <c r="F69" s="891"/>
      <c r="G69" s="891"/>
      <c r="H69" s="891"/>
      <c r="I69" s="891"/>
      <c r="J69" s="891"/>
      <c r="K69" s="891"/>
      <c r="L69" s="891"/>
      <c r="M69" s="891"/>
      <c r="N69" s="891"/>
      <c r="O69" s="891"/>
      <c r="P69" s="892"/>
      <c r="Q69" s="893">
        <v>103</v>
      </c>
      <c r="R69" s="848"/>
      <c r="S69" s="848"/>
      <c r="T69" s="848"/>
      <c r="U69" s="848"/>
      <c r="V69" s="848">
        <v>101</v>
      </c>
      <c r="W69" s="848"/>
      <c r="X69" s="848"/>
      <c r="Y69" s="848"/>
      <c r="Z69" s="848"/>
      <c r="AA69" s="848">
        <v>2</v>
      </c>
      <c r="AB69" s="848"/>
      <c r="AC69" s="848"/>
      <c r="AD69" s="848"/>
      <c r="AE69" s="848"/>
      <c r="AF69" s="848">
        <v>2</v>
      </c>
      <c r="AG69" s="848"/>
      <c r="AH69" s="848"/>
      <c r="AI69" s="848"/>
      <c r="AJ69" s="848"/>
      <c r="AK69" s="848">
        <v>7</v>
      </c>
      <c r="AL69" s="848"/>
      <c r="AM69" s="848"/>
      <c r="AN69" s="848"/>
      <c r="AO69" s="848"/>
      <c r="AP69" s="848" t="s">
        <v>542</v>
      </c>
      <c r="AQ69" s="848"/>
      <c r="AR69" s="848"/>
      <c r="AS69" s="848"/>
      <c r="AT69" s="848"/>
      <c r="AU69" s="848" t="s">
        <v>542</v>
      </c>
      <c r="AV69" s="848"/>
      <c r="AW69" s="848"/>
      <c r="AX69" s="848"/>
      <c r="AY69" s="848"/>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90" t="s">
        <v>533</v>
      </c>
      <c r="C70" s="891"/>
      <c r="D70" s="891"/>
      <c r="E70" s="891"/>
      <c r="F70" s="891"/>
      <c r="G70" s="891"/>
      <c r="H70" s="891"/>
      <c r="I70" s="891"/>
      <c r="J70" s="891"/>
      <c r="K70" s="891"/>
      <c r="L70" s="891"/>
      <c r="M70" s="891"/>
      <c r="N70" s="891"/>
      <c r="O70" s="891"/>
      <c r="P70" s="892"/>
      <c r="Q70" s="893">
        <v>301</v>
      </c>
      <c r="R70" s="848"/>
      <c r="S70" s="848"/>
      <c r="T70" s="848"/>
      <c r="U70" s="848"/>
      <c r="V70" s="848">
        <v>301</v>
      </c>
      <c r="W70" s="848"/>
      <c r="X70" s="848"/>
      <c r="Y70" s="848"/>
      <c r="Z70" s="848"/>
      <c r="AA70" s="848">
        <v>0</v>
      </c>
      <c r="AB70" s="848"/>
      <c r="AC70" s="848"/>
      <c r="AD70" s="848"/>
      <c r="AE70" s="848"/>
      <c r="AF70" s="848">
        <v>0</v>
      </c>
      <c r="AG70" s="848"/>
      <c r="AH70" s="848"/>
      <c r="AI70" s="848"/>
      <c r="AJ70" s="848"/>
      <c r="AK70" s="848">
        <v>6</v>
      </c>
      <c r="AL70" s="848"/>
      <c r="AM70" s="848"/>
      <c r="AN70" s="848"/>
      <c r="AO70" s="848"/>
      <c r="AP70" s="848" t="s">
        <v>542</v>
      </c>
      <c r="AQ70" s="848"/>
      <c r="AR70" s="848"/>
      <c r="AS70" s="848"/>
      <c r="AT70" s="848"/>
      <c r="AU70" s="848" t="s">
        <v>542</v>
      </c>
      <c r="AV70" s="848"/>
      <c r="AW70" s="848"/>
      <c r="AX70" s="848"/>
      <c r="AY70" s="848"/>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890" t="s">
        <v>534</v>
      </c>
      <c r="C71" s="891"/>
      <c r="D71" s="891"/>
      <c r="E71" s="891"/>
      <c r="F71" s="891"/>
      <c r="G71" s="891"/>
      <c r="H71" s="891"/>
      <c r="I71" s="891"/>
      <c r="J71" s="891"/>
      <c r="K71" s="891"/>
      <c r="L71" s="891"/>
      <c r="M71" s="891"/>
      <c r="N71" s="891"/>
      <c r="O71" s="891"/>
      <c r="P71" s="892"/>
      <c r="Q71" s="893">
        <v>919</v>
      </c>
      <c r="R71" s="848"/>
      <c r="S71" s="848"/>
      <c r="T71" s="848"/>
      <c r="U71" s="848"/>
      <c r="V71" s="848">
        <v>818</v>
      </c>
      <c r="W71" s="848"/>
      <c r="X71" s="848"/>
      <c r="Y71" s="848"/>
      <c r="Z71" s="848"/>
      <c r="AA71" s="848">
        <v>101</v>
      </c>
      <c r="AB71" s="848"/>
      <c r="AC71" s="848"/>
      <c r="AD71" s="848"/>
      <c r="AE71" s="848"/>
      <c r="AF71" s="848">
        <v>101</v>
      </c>
      <c r="AG71" s="848"/>
      <c r="AH71" s="848"/>
      <c r="AI71" s="848"/>
      <c r="AJ71" s="848"/>
      <c r="AK71" s="848">
        <v>0</v>
      </c>
      <c r="AL71" s="848"/>
      <c r="AM71" s="848"/>
      <c r="AN71" s="848"/>
      <c r="AO71" s="848"/>
      <c r="AP71" s="848" t="s">
        <v>542</v>
      </c>
      <c r="AQ71" s="848"/>
      <c r="AR71" s="848"/>
      <c r="AS71" s="848"/>
      <c r="AT71" s="848"/>
      <c r="AU71" s="848" t="s">
        <v>542</v>
      </c>
      <c r="AV71" s="848"/>
      <c r="AW71" s="848"/>
      <c r="AX71" s="848"/>
      <c r="AY71" s="848"/>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90" t="s">
        <v>535</v>
      </c>
      <c r="C72" s="891"/>
      <c r="D72" s="891"/>
      <c r="E72" s="891"/>
      <c r="F72" s="891"/>
      <c r="G72" s="891"/>
      <c r="H72" s="891"/>
      <c r="I72" s="891"/>
      <c r="J72" s="891"/>
      <c r="K72" s="891"/>
      <c r="L72" s="891"/>
      <c r="M72" s="891"/>
      <c r="N72" s="891"/>
      <c r="O72" s="891"/>
      <c r="P72" s="892"/>
      <c r="Q72" s="893">
        <v>2164</v>
      </c>
      <c r="R72" s="848"/>
      <c r="S72" s="848"/>
      <c r="T72" s="848"/>
      <c r="U72" s="848"/>
      <c r="V72" s="848">
        <v>1806</v>
      </c>
      <c r="W72" s="848"/>
      <c r="X72" s="848"/>
      <c r="Y72" s="848"/>
      <c r="Z72" s="848"/>
      <c r="AA72" s="848">
        <v>359</v>
      </c>
      <c r="AB72" s="848"/>
      <c r="AC72" s="848"/>
      <c r="AD72" s="848"/>
      <c r="AE72" s="848"/>
      <c r="AF72" s="848">
        <v>95</v>
      </c>
      <c r="AG72" s="848"/>
      <c r="AH72" s="848"/>
      <c r="AI72" s="848"/>
      <c r="AJ72" s="848"/>
      <c r="AK72" s="848">
        <v>22</v>
      </c>
      <c r="AL72" s="848"/>
      <c r="AM72" s="848"/>
      <c r="AN72" s="848"/>
      <c r="AO72" s="848"/>
      <c r="AP72" s="848" t="s">
        <v>542</v>
      </c>
      <c r="AQ72" s="848"/>
      <c r="AR72" s="848"/>
      <c r="AS72" s="848"/>
      <c r="AT72" s="848"/>
      <c r="AU72" s="848" t="s">
        <v>542</v>
      </c>
      <c r="AV72" s="848"/>
      <c r="AW72" s="848"/>
      <c r="AX72" s="848"/>
      <c r="AY72" s="848"/>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90" t="s">
        <v>536</v>
      </c>
      <c r="C73" s="891"/>
      <c r="D73" s="891"/>
      <c r="E73" s="891"/>
      <c r="F73" s="891"/>
      <c r="G73" s="891"/>
      <c r="H73" s="891"/>
      <c r="I73" s="891"/>
      <c r="J73" s="891"/>
      <c r="K73" s="891"/>
      <c r="L73" s="891"/>
      <c r="M73" s="891"/>
      <c r="N73" s="891"/>
      <c r="O73" s="891"/>
      <c r="P73" s="892"/>
      <c r="Q73" s="893">
        <v>2886</v>
      </c>
      <c r="R73" s="848"/>
      <c r="S73" s="848"/>
      <c r="T73" s="848"/>
      <c r="U73" s="848"/>
      <c r="V73" s="848">
        <v>12</v>
      </c>
      <c r="W73" s="848"/>
      <c r="X73" s="848"/>
      <c r="Y73" s="848"/>
      <c r="Z73" s="848"/>
      <c r="AA73" s="848">
        <v>2873</v>
      </c>
      <c r="AB73" s="848"/>
      <c r="AC73" s="848"/>
      <c r="AD73" s="848"/>
      <c r="AE73" s="848"/>
      <c r="AF73" s="848">
        <v>2873</v>
      </c>
      <c r="AG73" s="848"/>
      <c r="AH73" s="848"/>
      <c r="AI73" s="848"/>
      <c r="AJ73" s="848"/>
      <c r="AK73" s="848" t="s">
        <v>542</v>
      </c>
      <c r="AL73" s="848"/>
      <c r="AM73" s="848"/>
      <c r="AN73" s="848"/>
      <c r="AO73" s="848"/>
      <c r="AP73" s="848">
        <v>3413</v>
      </c>
      <c r="AQ73" s="848"/>
      <c r="AR73" s="848"/>
      <c r="AS73" s="848"/>
      <c r="AT73" s="848"/>
      <c r="AU73" s="848">
        <v>863</v>
      </c>
      <c r="AV73" s="848"/>
      <c r="AW73" s="848"/>
      <c r="AX73" s="848"/>
      <c r="AY73" s="848"/>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90" t="s">
        <v>537</v>
      </c>
      <c r="C74" s="891"/>
      <c r="D74" s="891"/>
      <c r="E74" s="891"/>
      <c r="F74" s="891"/>
      <c r="G74" s="891"/>
      <c r="H74" s="891"/>
      <c r="I74" s="891"/>
      <c r="J74" s="891"/>
      <c r="K74" s="891"/>
      <c r="L74" s="891"/>
      <c r="M74" s="891"/>
      <c r="N74" s="891"/>
      <c r="O74" s="891"/>
      <c r="P74" s="892"/>
      <c r="Q74" s="893">
        <v>15434</v>
      </c>
      <c r="R74" s="848"/>
      <c r="S74" s="848"/>
      <c r="T74" s="848"/>
      <c r="U74" s="848"/>
      <c r="V74" s="848">
        <v>15147</v>
      </c>
      <c r="W74" s="848"/>
      <c r="X74" s="848"/>
      <c r="Y74" s="848"/>
      <c r="Z74" s="848"/>
      <c r="AA74" s="848">
        <v>287</v>
      </c>
      <c r="AB74" s="848"/>
      <c r="AC74" s="848"/>
      <c r="AD74" s="848"/>
      <c r="AE74" s="848"/>
      <c r="AF74" s="848">
        <v>279</v>
      </c>
      <c r="AG74" s="848"/>
      <c r="AH74" s="848"/>
      <c r="AI74" s="848"/>
      <c r="AJ74" s="848"/>
      <c r="AK74" s="848" t="s">
        <v>542</v>
      </c>
      <c r="AL74" s="848"/>
      <c r="AM74" s="848"/>
      <c r="AN74" s="848"/>
      <c r="AO74" s="848"/>
      <c r="AP74" s="848">
        <v>4002</v>
      </c>
      <c r="AQ74" s="848"/>
      <c r="AR74" s="848"/>
      <c r="AS74" s="848"/>
      <c r="AT74" s="848"/>
      <c r="AU74" s="848">
        <v>228</v>
      </c>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90"/>
      <c r="C75" s="891"/>
      <c r="D75" s="891"/>
      <c r="E75" s="891"/>
      <c r="F75" s="891"/>
      <c r="G75" s="891"/>
      <c r="H75" s="891"/>
      <c r="I75" s="891"/>
      <c r="J75" s="891"/>
      <c r="K75" s="891"/>
      <c r="L75" s="891"/>
      <c r="M75" s="891"/>
      <c r="N75" s="891"/>
      <c r="O75" s="891"/>
      <c r="P75" s="892"/>
      <c r="Q75" s="896"/>
      <c r="R75" s="897"/>
      <c r="S75" s="897"/>
      <c r="T75" s="897"/>
      <c r="U75" s="847"/>
      <c r="V75" s="898"/>
      <c r="W75" s="897"/>
      <c r="X75" s="897"/>
      <c r="Y75" s="897"/>
      <c r="Z75" s="847"/>
      <c r="AA75" s="898"/>
      <c r="AB75" s="897"/>
      <c r="AC75" s="897"/>
      <c r="AD75" s="897"/>
      <c r="AE75" s="847"/>
      <c r="AF75" s="898"/>
      <c r="AG75" s="897"/>
      <c r="AH75" s="897"/>
      <c r="AI75" s="897"/>
      <c r="AJ75" s="847"/>
      <c r="AK75" s="898"/>
      <c r="AL75" s="897"/>
      <c r="AM75" s="897"/>
      <c r="AN75" s="897"/>
      <c r="AO75" s="847"/>
      <c r="AP75" s="898"/>
      <c r="AQ75" s="897"/>
      <c r="AR75" s="897"/>
      <c r="AS75" s="897"/>
      <c r="AT75" s="847"/>
      <c r="AU75" s="898"/>
      <c r="AV75" s="897"/>
      <c r="AW75" s="897"/>
      <c r="AX75" s="897"/>
      <c r="AY75" s="84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0"/>
      <c r="C76" s="891"/>
      <c r="D76" s="891"/>
      <c r="E76" s="891"/>
      <c r="F76" s="891"/>
      <c r="G76" s="891"/>
      <c r="H76" s="891"/>
      <c r="I76" s="891"/>
      <c r="J76" s="891"/>
      <c r="K76" s="891"/>
      <c r="L76" s="891"/>
      <c r="M76" s="891"/>
      <c r="N76" s="891"/>
      <c r="O76" s="891"/>
      <c r="P76" s="892"/>
      <c r="Q76" s="896"/>
      <c r="R76" s="897"/>
      <c r="S76" s="897"/>
      <c r="T76" s="897"/>
      <c r="U76" s="847"/>
      <c r="V76" s="898"/>
      <c r="W76" s="897"/>
      <c r="X76" s="897"/>
      <c r="Y76" s="897"/>
      <c r="Z76" s="847"/>
      <c r="AA76" s="898"/>
      <c r="AB76" s="897"/>
      <c r="AC76" s="897"/>
      <c r="AD76" s="897"/>
      <c r="AE76" s="847"/>
      <c r="AF76" s="898"/>
      <c r="AG76" s="897"/>
      <c r="AH76" s="897"/>
      <c r="AI76" s="897"/>
      <c r="AJ76" s="847"/>
      <c r="AK76" s="898"/>
      <c r="AL76" s="897"/>
      <c r="AM76" s="897"/>
      <c r="AN76" s="897"/>
      <c r="AO76" s="847"/>
      <c r="AP76" s="898"/>
      <c r="AQ76" s="897"/>
      <c r="AR76" s="897"/>
      <c r="AS76" s="897"/>
      <c r="AT76" s="847"/>
      <c r="AU76" s="898"/>
      <c r="AV76" s="897"/>
      <c r="AW76" s="897"/>
      <c r="AX76" s="897"/>
      <c r="AY76" s="84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90"/>
      <c r="C77" s="891"/>
      <c r="D77" s="891"/>
      <c r="E77" s="891"/>
      <c r="F77" s="891"/>
      <c r="G77" s="891"/>
      <c r="H77" s="891"/>
      <c r="I77" s="891"/>
      <c r="J77" s="891"/>
      <c r="K77" s="891"/>
      <c r="L77" s="891"/>
      <c r="M77" s="891"/>
      <c r="N77" s="891"/>
      <c r="O77" s="891"/>
      <c r="P77" s="892"/>
      <c r="Q77" s="896"/>
      <c r="R77" s="897"/>
      <c r="S77" s="897"/>
      <c r="T77" s="897"/>
      <c r="U77" s="847"/>
      <c r="V77" s="898"/>
      <c r="W77" s="897"/>
      <c r="X77" s="897"/>
      <c r="Y77" s="897"/>
      <c r="Z77" s="847"/>
      <c r="AA77" s="898"/>
      <c r="AB77" s="897"/>
      <c r="AC77" s="897"/>
      <c r="AD77" s="897"/>
      <c r="AE77" s="847"/>
      <c r="AF77" s="898"/>
      <c r="AG77" s="897"/>
      <c r="AH77" s="897"/>
      <c r="AI77" s="897"/>
      <c r="AJ77" s="847"/>
      <c r="AK77" s="898"/>
      <c r="AL77" s="897"/>
      <c r="AM77" s="897"/>
      <c r="AN77" s="897"/>
      <c r="AO77" s="847"/>
      <c r="AP77" s="898"/>
      <c r="AQ77" s="897"/>
      <c r="AR77" s="897"/>
      <c r="AS77" s="897"/>
      <c r="AT77" s="847"/>
      <c r="AU77" s="898"/>
      <c r="AV77" s="897"/>
      <c r="AW77" s="897"/>
      <c r="AX77" s="897"/>
      <c r="AY77" s="84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3366</v>
      </c>
      <c r="AG88" s="859"/>
      <c r="AH88" s="859"/>
      <c r="AI88" s="859"/>
      <c r="AJ88" s="859"/>
      <c r="AK88" s="856"/>
      <c r="AL88" s="856"/>
      <c r="AM88" s="856"/>
      <c r="AN88" s="856"/>
      <c r="AO88" s="856"/>
      <c r="AP88" s="859">
        <v>7415</v>
      </c>
      <c r="AQ88" s="859"/>
      <c r="AR88" s="859"/>
      <c r="AS88" s="859"/>
      <c r="AT88" s="859"/>
      <c r="AU88" s="859">
        <v>1091</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v>35</v>
      </c>
      <c r="CS102" s="867"/>
      <c r="CT102" s="867"/>
      <c r="CU102" s="867"/>
      <c r="CV102" s="910"/>
      <c r="CW102" s="909"/>
      <c r="CX102" s="867"/>
      <c r="CY102" s="867"/>
      <c r="CZ102" s="867"/>
      <c r="DA102" s="910"/>
      <c r="DB102" s="909">
        <v>1654</v>
      </c>
      <c r="DC102" s="867"/>
      <c r="DD102" s="867"/>
      <c r="DE102" s="867"/>
      <c r="DF102" s="910"/>
      <c r="DG102" s="909">
        <v>775</v>
      </c>
      <c r="DH102" s="867"/>
      <c r="DI102" s="867"/>
      <c r="DJ102" s="867"/>
      <c r="DK102" s="910"/>
      <c r="DL102" s="909"/>
      <c r="DM102" s="867"/>
      <c r="DN102" s="867"/>
      <c r="DO102" s="867"/>
      <c r="DP102" s="910"/>
      <c r="DQ102" s="909">
        <v>2000</v>
      </c>
      <c r="DR102" s="867"/>
      <c r="DS102" s="867"/>
      <c r="DT102" s="867"/>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392</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393</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396</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397</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398</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399</v>
      </c>
      <c r="AB109" s="912"/>
      <c r="AC109" s="912"/>
      <c r="AD109" s="912"/>
      <c r="AE109" s="913"/>
      <c r="AF109" s="911" t="s">
        <v>283</v>
      </c>
      <c r="AG109" s="912"/>
      <c r="AH109" s="912"/>
      <c r="AI109" s="912"/>
      <c r="AJ109" s="913"/>
      <c r="AK109" s="911" t="s">
        <v>282</v>
      </c>
      <c r="AL109" s="912"/>
      <c r="AM109" s="912"/>
      <c r="AN109" s="912"/>
      <c r="AO109" s="913"/>
      <c r="AP109" s="911" t="s">
        <v>400</v>
      </c>
      <c r="AQ109" s="912"/>
      <c r="AR109" s="912"/>
      <c r="AS109" s="912"/>
      <c r="AT109" s="914"/>
      <c r="AU109" s="933" t="s">
        <v>398</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399</v>
      </c>
      <c r="BR109" s="912"/>
      <c r="BS109" s="912"/>
      <c r="BT109" s="912"/>
      <c r="BU109" s="913"/>
      <c r="BV109" s="911" t="s">
        <v>283</v>
      </c>
      <c r="BW109" s="912"/>
      <c r="BX109" s="912"/>
      <c r="BY109" s="912"/>
      <c r="BZ109" s="913"/>
      <c r="CA109" s="911" t="s">
        <v>282</v>
      </c>
      <c r="CB109" s="912"/>
      <c r="CC109" s="912"/>
      <c r="CD109" s="912"/>
      <c r="CE109" s="913"/>
      <c r="CF109" s="934" t="s">
        <v>400</v>
      </c>
      <c r="CG109" s="934"/>
      <c r="CH109" s="934"/>
      <c r="CI109" s="934"/>
      <c r="CJ109" s="934"/>
      <c r="CK109" s="911" t="s">
        <v>401</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399</v>
      </c>
      <c r="DH109" s="912"/>
      <c r="DI109" s="912"/>
      <c r="DJ109" s="912"/>
      <c r="DK109" s="913"/>
      <c r="DL109" s="911" t="s">
        <v>283</v>
      </c>
      <c r="DM109" s="912"/>
      <c r="DN109" s="912"/>
      <c r="DO109" s="912"/>
      <c r="DP109" s="913"/>
      <c r="DQ109" s="911" t="s">
        <v>282</v>
      </c>
      <c r="DR109" s="912"/>
      <c r="DS109" s="912"/>
      <c r="DT109" s="912"/>
      <c r="DU109" s="913"/>
      <c r="DV109" s="911" t="s">
        <v>400</v>
      </c>
      <c r="DW109" s="912"/>
      <c r="DX109" s="912"/>
      <c r="DY109" s="912"/>
      <c r="DZ109" s="914"/>
    </row>
    <row r="110" spans="1:131" s="197" customFormat="1" ht="26.25" customHeight="1">
      <c r="A110" s="915" t="s">
        <v>402</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3091498</v>
      </c>
      <c r="AB110" s="919"/>
      <c r="AC110" s="919"/>
      <c r="AD110" s="919"/>
      <c r="AE110" s="920"/>
      <c r="AF110" s="921">
        <v>3049417</v>
      </c>
      <c r="AG110" s="919"/>
      <c r="AH110" s="919"/>
      <c r="AI110" s="919"/>
      <c r="AJ110" s="920"/>
      <c r="AK110" s="921">
        <v>2836538</v>
      </c>
      <c r="AL110" s="919"/>
      <c r="AM110" s="919"/>
      <c r="AN110" s="919"/>
      <c r="AO110" s="920"/>
      <c r="AP110" s="922">
        <v>32.5</v>
      </c>
      <c r="AQ110" s="923"/>
      <c r="AR110" s="923"/>
      <c r="AS110" s="923"/>
      <c r="AT110" s="924"/>
      <c r="AU110" s="925" t="s">
        <v>61</v>
      </c>
      <c r="AV110" s="926"/>
      <c r="AW110" s="926"/>
      <c r="AX110" s="926"/>
      <c r="AY110" s="927"/>
      <c r="AZ110" s="969" t="s">
        <v>403</v>
      </c>
      <c r="BA110" s="916"/>
      <c r="BB110" s="916"/>
      <c r="BC110" s="916"/>
      <c r="BD110" s="916"/>
      <c r="BE110" s="916"/>
      <c r="BF110" s="916"/>
      <c r="BG110" s="916"/>
      <c r="BH110" s="916"/>
      <c r="BI110" s="916"/>
      <c r="BJ110" s="916"/>
      <c r="BK110" s="916"/>
      <c r="BL110" s="916"/>
      <c r="BM110" s="916"/>
      <c r="BN110" s="916"/>
      <c r="BO110" s="916"/>
      <c r="BP110" s="917"/>
      <c r="BQ110" s="955">
        <v>24976953</v>
      </c>
      <c r="BR110" s="956"/>
      <c r="BS110" s="956"/>
      <c r="BT110" s="956"/>
      <c r="BU110" s="956"/>
      <c r="BV110" s="956">
        <v>24048280</v>
      </c>
      <c r="BW110" s="956"/>
      <c r="BX110" s="956"/>
      <c r="BY110" s="956"/>
      <c r="BZ110" s="956"/>
      <c r="CA110" s="956">
        <v>25250304</v>
      </c>
      <c r="CB110" s="956"/>
      <c r="CC110" s="956"/>
      <c r="CD110" s="956"/>
      <c r="CE110" s="956"/>
      <c r="CF110" s="970">
        <v>289.5</v>
      </c>
      <c r="CG110" s="971"/>
      <c r="CH110" s="971"/>
      <c r="CI110" s="971"/>
      <c r="CJ110" s="971"/>
      <c r="CK110" s="972" t="s">
        <v>404</v>
      </c>
      <c r="CL110" s="973"/>
      <c r="CM110" s="952" t="s">
        <v>405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110</v>
      </c>
      <c r="DH110" s="956"/>
      <c r="DI110" s="956"/>
      <c r="DJ110" s="956"/>
      <c r="DK110" s="956"/>
      <c r="DL110" s="956" t="s">
        <v>110</v>
      </c>
      <c r="DM110" s="956"/>
      <c r="DN110" s="956"/>
      <c r="DO110" s="956"/>
      <c r="DP110" s="956"/>
      <c r="DQ110" s="956" t="s">
        <v>110</v>
      </c>
      <c r="DR110" s="956"/>
      <c r="DS110" s="956"/>
      <c r="DT110" s="956"/>
      <c r="DU110" s="956"/>
      <c r="DV110" s="957" t="s">
        <v>110</v>
      </c>
      <c r="DW110" s="957"/>
      <c r="DX110" s="957"/>
      <c r="DY110" s="957"/>
      <c r="DZ110" s="958"/>
    </row>
    <row r="111" spans="1:131" s="197" customFormat="1" ht="26.25" customHeight="1">
      <c r="A111" s="959" t="s">
        <v>406</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110</v>
      </c>
      <c r="AB111" s="963"/>
      <c r="AC111" s="963"/>
      <c r="AD111" s="963"/>
      <c r="AE111" s="964"/>
      <c r="AF111" s="965" t="s">
        <v>110</v>
      </c>
      <c r="AG111" s="963"/>
      <c r="AH111" s="963"/>
      <c r="AI111" s="963"/>
      <c r="AJ111" s="964"/>
      <c r="AK111" s="965" t="s">
        <v>110</v>
      </c>
      <c r="AL111" s="963"/>
      <c r="AM111" s="963"/>
      <c r="AN111" s="963"/>
      <c r="AO111" s="964"/>
      <c r="AP111" s="966" t="s">
        <v>110</v>
      </c>
      <c r="AQ111" s="967"/>
      <c r="AR111" s="967"/>
      <c r="AS111" s="967"/>
      <c r="AT111" s="968"/>
      <c r="AU111" s="928"/>
      <c r="AV111" s="929"/>
      <c r="AW111" s="929"/>
      <c r="AX111" s="929"/>
      <c r="AY111" s="930"/>
      <c r="AZ111" s="978" t="s">
        <v>407</v>
      </c>
      <c r="BA111" s="979"/>
      <c r="BB111" s="979"/>
      <c r="BC111" s="979"/>
      <c r="BD111" s="979"/>
      <c r="BE111" s="979"/>
      <c r="BF111" s="979"/>
      <c r="BG111" s="979"/>
      <c r="BH111" s="979"/>
      <c r="BI111" s="979"/>
      <c r="BJ111" s="979"/>
      <c r="BK111" s="979"/>
      <c r="BL111" s="979"/>
      <c r="BM111" s="979"/>
      <c r="BN111" s="979"/>
      <c r="BO111" s="979"/>
      <c r="BP111" s="980"/>
      <c r="BQ111" s="948" t="s">
        <v>110</v>
      </c>
      <c r="BR111" s="949"/>
      <c r="BS111" s="949"/>
      <c r="BT111" s="949"/>
      <c r="BU111" s="949"/>
      <c r="BV111" s="949" t="s">
        <v>110</v>
      </c>
      <c r="BW111" s="949"/>
      <c r="BX111" s="949"/>
      <c r="BY111" s="949"/>
      <c r="BZ111" s="949"/>
      <c r="CA111" s="949" t="s">
        <v>110</v>
      </c>
      <c r="CB111" s="949"/>
      <c r="CC111" s="949"/>
      <c r="CD111" s="949"/>
      <c r="CE111" s="949"/>
      <c r="CF111" s="943" t="s">
        <v>110</v>
      </c>
      <c r="CG111" s="944"/>
      <c r="CH111" s="944"/>
      <c r="CI111" s="944"/>
      <c r="CJ111" s="944"/>
      <c r="CK111" s="974"/>
      <c r="CL111" s="975"/>
      <c r="CM111" s="945" t="s">
        <v>408</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110</v>
      </c>
      <c r="DH111" s="949"/>
      <c r="DI111" s="949"/>
      <c r="DJ111" s="949"/>
      <c r="DK111" s="949"/>
      <c r="DL111" s="949" t="s">
        <v>110</v>
      </c>
      <c r="DM111" s="949"/>
      <c r="DN111" s="949"/>
      <c r="DO111" s="949"/>
      <c r="DP111" s="949"/>
      <c r="DQ111" s="949" t="s">
        <v>110</v>
      </c>
      <c r="DR111" s="949"/>
      <c r="DS111" s="949"/>
      <c r="DT111" s="949"/>
      <c r="DU111" s="949"/>
      <c r="DV111" s="950" t="s">
        <v>110</v>
      </c>
      <c r="DW111" s="950"/>
      <c r="DX111" s="950"/>
      <c r="DY111" s="950"/>
      <c r="DZ111" s="951"/>
    </row>
    <row r="112" spans="1:131" s="197" customFormat="1" ht="26.25" customHeight="1">
      <c r="A112" s="981" t="s">
        <v>409</v>
      </c>
      <c r="B112" s="982"/>
      <c r="C112" s="979" t="s">
        <v>410</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110</v>
      </c>
      <c r="AB112" s="988"/>
      <c r="AC112" s="988"/>
      <c r="AD112" s="988"/>
      <c r="AE112" s="989"/>
      <c r="AF112" s="990" t="s">
        <v>110</v>
      </c>
      <c r="AG112" s="988"/>
      <c r="AH112" s="988"/>
      <c r="AI112" s="988"/>
      <c r="AJ112" s="989"/>
      <c r="AK112" s="990" t="s">
        <v>110</v>
      </c>
      <c r="AL112" s="988"/>
      <c r="AM112" s="988"/>
      <c r="AN112" s="988"/>
      <c r="AO112" s="989"/>
      <c r="AP112" s="991" t="s">
        <v>110</v>
      </c>
      <c r="AQ112" s="992"/>
      <c r="AR112" s="992"/>
      <c r="AS112" s="992"/>
      <c r="AT112" s="993"/>
      <c r="AU112" s="928"/>
      <c r="AV112" s="929"/>
      <c r="AW112" s="929"/>
      <c r="AX112" s="929"/>
      <c r="AY112" s="930"/>
      <c r="AZ112" s="978" t="s">
        <v>411</v>
      </c>
      <c r="BA112" s="979"/>
      <c r="BB112" s="979"/>
      <c r="BC112" s="979"/>
      <c r="BD112" s="979"/>
      <c r="BE112" s="979"/>
      <c r="BF112" s="979"/>
      <c r="BG112" s="979"/>
      <c r="BH112" s="979"/>
      <c r="BI112" s="979"/>
      <c r="BJ112" s="979"/>
      <c r="BK112" s="979"/>
      <c r="BL112" s="979"/>
      <c r="BM112" s="979"/>
      <c r="BN112" s="979"/>
      <c r="BO112" s="979"/>
      <c r="BP112" s="980"/>
      <c r="BQ112" s="948">
        <v>8759028</v>
      </c>
      <c r="BR112" s="949"/>
      <c r="BS112" s="949"/>
      <c r="BT112" s="949"/>
      <c r="BU112" s="949"/>
      <c r="BV112" s="949">
        <v>8138178</v>
      </c>
      <c r="BW112" s="949"/>
      <c r="BX112" s="949"/>
      <c r="BY112" s="949"/>
      <c r="BZ112" s="949"/>
      <c r="CA112" s="949">
        <v>7723594</v>
      </c>
      <c r="CB112" s="949"/>
      <c r="CC112" s="949"/>
      <c r="CD112" s="949"/>
      <c r="CE112" s="949"/>
      <c r="CF112" s="943">
        <v>88.6</v>
      </c>
      <c r="CG112" s="944"/>
      <c r="CH112" s="944"/>
      <c r="CI112" s="944"/>
      <c r="CJ112" s="944"/>
      <c r="CK112" s="974"/>
      <c r="CL112" s="975"/>
      <c r="CM112" s="945" t="s">
        <v>412</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110</v>
      </c>
      <c r="DH112" s="949"/>
      <c r="DI112" s="949"/>
      <c r="DJ112" s="949"/>
      <c r="DK112" s="949"/>
      <c r="DL112" s="949" t="s">
        <v>110</v>
      </c>
      <c r="DM112" s="949"/>
      <c r="DN112" s="949"/>
      <c r="DO112" s="949"/>
      <c r="DP112" s="949"/>
      <c r="DQ112" s="949" t="s">
        <v>110</v>
      </c>
      <c r="DR112" s="949"/>
      <c r="DS112" s="949"/>
      <c r="DT112" s="949"/>
      <c r="DU112" s="949"/>
      <c r="DV112" s="950" t="s">
        <v>110</v>
      </c>
      <c r="DW112" s="950"/>
      <c r="DX112" s="950"/>
      <c r="DY112" s="950"/>
      <c r="DZ112" s="951"/>
    </row>
    <row r="113" spans="1:130" s="197" customFormat="1" ht="26.25" customHeight="1">
      <c r="A113" s="983"/>
      <c r="B113" s="984"/>
      <c r="C113" s="979" t="s">
        <v>413</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868659</v>
      </c>
      <c r="AB113" s="963"/>
      <c r="AC113" s="963"/>
      <c r="AD113" s="963"/>
      <c r="AE113" s="964"/>
      <c r="AF113" s="965">
        <v>841193</v>
      </c>
      <c r="AG113" s="963"/>
      <c r="AH113" s="963"/>
      <c r="AI113" s="963"/>
      <c r="AJ113" s="964"/>
      <c r="AK113" s="965">
        <v>831957</v>
      </c>
      <c r="AL113" s="963"/>
      <c r="AM113" s="963"/>
      <c r="AN113" s="963"/>
      <c r="AO113" s="964"/>
      <c r="AP113" s="966">
        <v>9.5</v>
      </c>
      <c r="AQ113" s="967"/>
      <c r="AR113" s="967"/>
      <c r="AS113" s="967"/>
      <c r="AT113" s="968"/>
      <c r="AU113" s="928"/>
      <c r="AV113" s="929"/>
      <c r="AW113" s="929"/>
      <c r="AX113" s="929"/>
      <c r="AY113" s="930"/>
      <c r="AZ113" s="978" t="s">
        <v>414</v>
      </c>
      <c r="BA113" s="979"/>
      <c r="BB113" s="979"/>
      <c r="BC113" s="979"/>
      <c r="BD113" s="979"/>
      <c r="BE113" s="979"/>
      <c r="BF113" s="979"/>
      <c r="BG113" s="979"/>
      <c r="BH113" s="979"/>
      <c r="BI113" s="979"/>
      <c r="BJ113" s="979"/>
      <c r="BK113" s="979"/>
      <c r="BL113" s="979"/>
      <c r="BM113" s="979"/>
      <c r="BN113" s="979"/>
      <c r="BO113" s="979"/>
      <c r="BP113" s="980"/>
      <c r="BQ113" s="948">
        <v>13885</v>
      </c>
      <c r="BR113" s="949"/>
      <c r="BS113" s="949"/>
      <c r="BT113" s="949"/>
      <c r="BU113" s="949"/>
      <c r="BV113" s="949">
        <v>242550</v>
      </c>
      <c r="BW113" s="949"/>
      <c r="BX113" s="949"/>
      <c r="BY113" s="949"/>
      <c r="BZ113" s="949"/>
      <c r="CA113" s="949">
        <v>1091024</v>
      </c>
      <c r="CB113" s="949"/>
      <c r="CC113" s="949"/>
      <c r="CD113" s="949"/>
      <c r="CE113" s="949"/>
      <c r="CF113" s="943">
        <v>12.5</v>
      </c>
      <c r="CG113" s="944"/>
      <c r="CH113" s="944"/>
      <c r="CI113" s="944"/>
      <c r="CJ113" s="944"/>
      <c r="CK113" s="974"/>
      <c r="CL113" s="975"/>
      <c r="CM113" s="945" t="s">
        <v>415</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110</v>
      </c>
      <c r="DH113" s="988"/>
      <c r="DI113" s="988"/>
      <c r="DJ113" s="988"/>
      <c r="DK113" s="989"/>
      <c r="DL113" s="990" t="s">
        <v>110</v>
      </c>
      <c r="DM113" s="988"/>
      <c r="DN113" s="988"/>
      <c r="DO113" s="988"/>
      <c r="DP113" s="989"/>
      <c r="DQ113" s="990" t="s">
        <v>110</v>
      </c>
      <c r="DR113" s="988"/>
      <c r="DS113" s="988"/>
      <c r="DT113" s="988"/>
      <c r="DU113" s="989"/>
      <c r="DV113" s="991" t="s">
        <v>110</v>
      </c>
      <c r="DW113" s="992"/>
      <c r="DX113" s="992"/>
      <c r="DY113" s="992"/>
      <c r="DZ113" s="993"/>
    </row>
    <row r="114" spans="1:130" s="197" customFormat="1" ht="26.25" customHeight="1">
      <c r="A114" s="983"/>
      <c r="B114" s="984"/>
      <c r="C114" s="979" t="s">
        <v>416</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t="s">
        <v>110</v>
      </c>
      <c r="AB114" s="988"/>
      <c r="AC114" s="988"/>
      <c r="AD114" s="988"/>
      <c r="AE114" s="989"/>
      <c r="AF114" s="990">
        <v>164</v>
      </c>
      <c r="AG114" s="988"/>
      <c r="AH114" s="988"/>
      <c r="AI114" s="988"/>
      <c r="AJ114" s="989"/>
      <c r="AK114" s="990">
        <v>1872</v>
      </c>
      <c r="AL114" s="988"/>
      <c r="AM114" s="988"/>
      <c r="AN114" s="988"/>
      <c r="AO114" s="989"/>
      <c r="AP114" s="991">
        <v>0</v>
      </c>
      <c r="AQ114" s="992"/>
      <c r="AR114" s="992"/>
      <c r="AS114" s="992"/>
      <c r="AT114" s="993"/>
      <c r="AU114" s="928"/>
      <c r="AV114" s="929"/>
      <c r="AW114" s="929"/>
      <c r="AX114" s="929"/>
      <c r="AY114" s="930"/>
      <c r="AZ114" s="978" t="s">
        <v>417</v>
      </c>
      <c r="BA114" s="979"/>
      <c r="BB114" s="979"/>
      <c r="BC114" s="979"/>
      <c r="BD114" s="979"/>
      <c r="BE114" s="979"/>
      <c r="BF114" s="979"/>
      <c r="BG114" s="979"/>
      <c r="BH114" s="979"/>
      <c r="BI114" s="979"/>
      <c r="BJ114" s="979"/>
      <c r="BK114" s="979"/>
      <c r="BL114" s="979"/>
      <c r="BM114" s="979"/>
      <c r="BN114" s="979"/>
      <c r="BO114" s="979"/>
      <c r="BP114" s="980"/>
      <c r="BQ114" s="948">
        <v>3415086</v>
      </c>
      <c r="BR114" s="949"/>
      <c r="BS114" s="949"/>
      <c r="BT114" s="949"/>
      <c r="BU114" s="949"/>
      <c r="BV114" s="949">
        <v>3164195</v>
      </c>
      <c r="BW114" s="949"/>
      <c r="BX114" s="949"/>
      <c r="BY114" s="949"/>
      <c r="BZ114" s="949"/>
      <c r="CA114" s="949">
        <v>2883200</v>
      </c>
      <c r="CB114" s="949"/>
      <c r="CC114" s="949"/>
      <c r="CD114" s="949"/>
      <c r="CE114" s="949"/>
      <c r="CF114" s="943">
        <v>33.1</v>
      </c>
      <c r="CG114" s="944"/>
      <c r="CH114" s="944"/>
      <c r="CI114" s="944"/>
      <c r="CJ114" s="944"/>
      <c r="CK114" s="974"/>
      <c r="CL114" s="975"/>
      <c r="CM114" s="945" t="s">
        <v>418</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110</v>
      </c>
      <c r="DH114" s="988"/>
      <c r="DI114" s="988"/>
      <c r="DJ114" s="988"/>
      <c r="DK114" s="989"/>
      <c r="DL114" s="990" t="s">
        <v>110</v>
      </c>
      <c r="DM114" s="988"/>
      <c r="DN114" s="988"/>
      <c r="DO114" s="988"/>
      <c r="DP114" s="989"/>
      <c r="DQ114" s="990" t="s">
        <v>110</v>
      </c>
      <c r="DR114" s="988"/>
      <c r="DS114" s="988"/>
      <c r="DT114" s="988"/>
      <c r="DU114" s="989"/>
      <c r="DV114" s="991" t="s">
        <v>110</v>
      </c>
      <c r="DW114" s="992"/>
      <c r="DX114" s="992"/>
      <c r="DY114" s="992"/>
      <c r="DZ114" s="993"/>
    </row>
    <row r="115" spans="1:130" s="197" customFormat="1" ht="26.25" customHeight="1">
      <c r="A115" s="983"/>
      <c r="B115" s="984"/>
      <c r="C115" s="979" t="s">
        <v>419</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110</v>
      </c>
      <c r="AB115" s="963"/>
      <c r="AC115" s="963"/>
      <c r="AD115" s="963"/>
      <c r="AE115" s="964"/>
      <c r="AF115" s="965" t="s">
        <v>110</v>
      </c>
      <c r="AG115" s="963"/>
      <c r="AH115" s="963"/>
      <c r="AI115" s="963"/>
      <c r="AJ115" s="964"/>
      <c r="AK115" s="965" t="s">
        <v>110</v>
      </c>
      <c r="AL115" s="963"/>
      <c r="AM115" s="963"/>
      <c r="AN115" s="963"/>
      <c r="AO115" s="964"/>
      <c r="AP115" s="966" t="s">
        <v>110</v>
      </c>
      <c r="AQ115" s="967"/>
      <c r="AR115" s="967"/>
      <c r="AS115" s="967"/>
      <c r="AT115" s="968"/>
      <c r="AU115" s="928"/>
      <c r="AV115" s="929"/>
      <c r="AW115" s="929"/>
      <c r="AX115" s="929"/>
      <c r="AY115" s="930"/>
      <c r="AZ115" s="978" t="s">
        <v>420</v>
      </c>
      <c r="BA115" s="979"/>
      <c r="BB115" s="979"/>
      <c r="BC115" s="979"/>
      <c r="BD115" s="979"/>
      <c r="BE115" s="979"/>
      <c r="BF115" s="979"/>
      <c r="BG115" s="979"/>
      <c r="BH115" s="979"/>
      <c r="BI115" s="979"/>
      <c r="BJ115" s="979"/>
      <c r="BK115" s="979"/>
      <c r="BL115" s="979"/>
      <c r="BM115" s="979"/>
      <c r="BN115" s="979"/>
      <c r="BO115" s="979"/>
      <c r="BP115" s="980"/>
      <c r="BQ115" s="948">
        <v>2149590</v>
      </c>
      <c r="BR115" s="949"/>
      <c r="BS115" s="949"/>
      <c r="BT115" s="949"/>
      <c r="BU115" s="949"/>
      <c r="BV115" s="949">
        <v>2059163</v>
      </c>
      <c r="BW115" s="949"/>
      <c r="BX115" s="949"/>
      <c r="BY115" s="949"/>
      <c r="BZ115" s="949"/>
      <c r="CA115" s="949">
        <v>1999564</v>
      </c>
      <c r="CB115" s="949"/>
      <c r="CC115" s="949"/>
      <c r="CD115" s="949"/>
      <c r="CE115" s="949"/>
      <c r="CF115" s="943">
        <v>22.9</v>
      </c>
      <c r="CG115" s="944"/>
      <c r="CH115" s="944"/>
      <c r="CI115" s="944"/>
      <c r="CJ115" s="944"/>
      <c r="CK115" s="974"/>
      <c r="CL115" s="975"/>
      <c r="CM115" s="978" t="s">
        <v>421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110</v>
      </c>
      <c r="DH115" s="988"/>
      <c r="DI115" s="988"/>
      <c r="DJ115" s="988"/>
      <c r="DK115" s="989"/>
      <c r="DL115" s="990" t="s">
        <v>110</v>
      </c>
      <c r="DM115" s="988"/>
      <c r="DN115" s="988"/>
      <c r="DO115" s="988"/>
      <c r="DP115" s="989"/>
      <c r="DQ115" s="990" t="s">
        <v>110</v>
      </c>
      <c r="DR115" s="988"/>
      <c r="DS115" s="988"/>
      <c r="DT115" s="988"/>
      <c r="DU115" s="989"/>
      <c r="DV115" s="991" t="s">
        <v>110</v>
      </c>
      <c r="DW115" s="992"/>
      <c r="DX115" s="992"/>
      <c r="DY115" s="992"/>
      <c r="DZ115" s="993"/>
    </row>
    <row r="116" spans="1:130" s="197" customFormat="1" ht="26.25" customHeight="1">
      <c r="A116" s="985"/>
      <c r="B116" s="986"/>
      <c r="C116" s="1000" t="s">
        <v>422</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110</v>
      </c>
      <c r="AB116" s="988"/>
      <c r="AC116" s="988"/>
      <c r="AD116" s="988"/>
      <c r="AE116" s="989"/>
      <c r="AF116" s="990" t="s">
        <v>110</v>
      </c>
      <c r="AG116" s="988"/>
      <c r="AH116" s="988"/>
      <c r="AI116" s="988"/>
      <c r="AJ116" s="989"/>
      <c r="AK116" s="990">
        <v>29</v>
      </c>
      <c r="AL116" s="988"/>
      <c r="AM116" s="988"/>
      <c r="AN116" s="988"/>
      <c r="AO116" s="989"/>
      <c r="AP116" s="991">
        <v>0</v>
      </c>
      <c r="AQ116" s="992"/>
      <c r="AR116" s="992"/>
      <c r="AS116" s="992"/>
      <c r="AT116" s="993"/>
      <c r="AU116" s="928"/>
      <c r="AV116" s="929"/>
      <c r="AW116" s="929"/>
      <c r="AX116" s="929"/>
      <c r="AY116" s="930"/>
      <c r="AZ116" s="978" t="s">
        <v>423</v>
      </c>
      <c r="BA116" s="979"/>
      <c r="BB116" s="979"/>
      <c r="BC116" s="979"/>
      <c r="BD116" s="979"/>
      <c r="BE116" s="979"/>
      <c r="BF116" s="979"/>
      <c r="BG116" s="979"/>
      <c r="BH116" s="979"/>
      <c r="BI116" s="979"/>
      <c r="BJ116" s="979"/>
      <c r="BK116" s="979"/>
      <c r="BL116" s="979"/>
      <c r="BM116" s="979"/>
      <c r="BN116" s="979"/>
      <c r="BO116" s="979"/>
      <c r="BP116" s="980"/>
      <c r="BQ116" s="948" t="s">
        <v>110</v>
      </c>
      <c r="BR116" s="949"/>
      <c r="BS116" s="949"/>
      <c r="BT116" s="949"/>
      <c r="BU116" s="949"/>
      <c r="BV116" s="949" t="s">
        <v>110</v>
      </c>
      <c r="BW116" s="949"/>
      <c r="BX116" s="949"/>
      <c r="BY116" s="949"/>
      <c r="BZ116" s="949"/>
      <c r="CA116" s="949" t="s">
        <v>110</v>
      </c>
      <c r="CB116" s="949"/>
      <c r="CC116" s="949"/>
      <c r="CD116" s="949"/>
      <c r="CE116" s="949"/>
      <c r="CF116" s="943" t="s">
        <v>110</v>
      </c>
      <c r="CG116" s="944"/>
      <c r="CH116" s="944"/>
      <c r="CI116" s="944"/>
      <c r="CJ116" s="944"/>
      <c r="CK116" s="974"/>
      <c r="CL116" s="975"/>
      <c r="CM116" s="945" t="s">
        <v>424</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110</v>
      </c>
      <c r="DH116" s="988"/>
      <c r="DI116" s="988"/>
      <c r="DJ116" s="988"/>
      <c r="DK116" s="989"/>
      <c r="DL116" s="990" t="s">
        <v>110</v>
      </c>
      <c r="DM116" s="988"/>
      <c r="DN116" s="988"/>
      <c r="DO116" s="988"/>
      <c r="DP116" s="989"/>
      <c r="DQ116" s="990" t="s">
        <v>110</v>
      </c>
      <c r="DR116" s="988"/>
      <c r="DS116" s="988"/>
      <c r="DT116" s="988"/>
      <c r="DU116" s="989"/>
      <c r="DV116" s="991" t="s">
        <v>110</v>
      </c>
      <c r="DW116" s="992"/>
      <c r="DX116" s="992"/>
      <c r="DY116" s="992"/>
      <c r="DZ116" s="993"/>
    </row>
    <row r="117" spans="1:130" s="197" customFormat="1" ht="26.25" customHeight="1">
      <c r="A117" s="933" t="s">
        <v>166</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425</v>
      </c>
      <c r="Z117" s="913"/>
      <c r="AA117" s="1025">
        <v>3960157</v>
      </c>
      <c r="AB117" s="995"/>
      <c r="AC117" s="995"/>
      <c r="AD117" s="995"/>
      <c r="AE117" s="996"/>
      <c r="AF117" s="994">
        <v>3890774</v>
      </c>
      <c r="AG117" s="995"/>
      <c r="AH117" s="995"/>
      <c r="AI117" s="995"/>
      <c r="AJ117" s="996"/>
      <c r="AK117" s="994">
        <v>3670396</v>
      </c>
      <c r="AL117" s="995"/>
      <c r="AM117" s="995"/>
      <c r="AN117" s="995"/>
      <c r="AO117" s="996"/>
      <c r="AP117" s="997"/>
      <c r="AQ117" s="998"/>
      <c r="AR117" s="998"/>
      <c r="AS117" s="998"/>
      <c r="AT117" s="999"/>
      <c r="AU117" s="928"/>
      <c r="AV117" s="929"/>
      <c r="AW117" s="929"/>
      <c r="AX117" s="929"/>
      <c r="AY117" s="930"/>
      <c r="AZ117" s="1024" t="s">
        <v>426</v>
      </c>
      <c r="BA117" s="1000"/>
      <c r="BB117" s="1000"/>
      <c r="BC117" s="1000"/>
      <c r="BD117" s="1000"/>
      <c r="BE117" s="1000"/>
      <c r="BF117" s="1000"/>
      <c r="BG117" s="1000"/>
      <c r="BH117" s="1000"/>
      <c r="BI117" s="1000"/>
      <c r="BJ117" s="1000"/>
      <c r="BK117" s="1000"/>
      <c r="BL117" s="1000"/>
      <c r="BM117" s="1000"/>
      <c r="BN117" s="1000"/>
      <c r="BO117" s="1000"/>
      <c r="BP117" s="1001"/>
      <c r="BQ117" s="1014" t="s">
        <v>110</v>
      </c>
      <c r="BR117" s="1015"/>
      <c r="BS117" s="1015"/>
      <c r="BT117" s="1015"/>
      <c r="BU117" s="1015"/>
      <c r="BV117" s="1015" t="s">
        <v>110</v>
      </c>
      <c r="BW117" s="1015"/>
      <c r="BX117" s="1015"/>
      <c r="BY117" s="1015"/>
      <c r="BZ117" s="1015"/>
      <c r="CA117" s="1015" t="s">
        <v>110</v>
      </c>
      <c r="CB117" s="1015"/>
      <c r="CC117" s="1015"/>
      <c r="CD117" s="1015"/>
      <c r="CE117" s="1015"/>
      <c r="CF117" s="943" t="s">
        <v>110</v>
      </c>
      <c r="CG117" s="944"/>
      <c r="CH117" s="944"/>
      <c r="CI117" s="944"/>
      <c r="CJ117" s="944"/>
      <c r="CK117" s="974"/>
      <c r="CL117" s="975"/>
      <c r="CM117" s="945" t="s">
        <v>427</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110</v>
      </c>
      <c r="DH117" s="988"/>
      <c r="DI117" s="988"/>
      <c r="DJ117" s="988"/>
      <c r="DK117" s="989"/>
      <c r="DL117" s="990" t="s">
        <v>110</v>
      </c>
      <c r="DM117" s="988"/>
      <c r="DN117" s="988"/>
      <c r="DO117" s="988"/>
      <c r="DP117" s="989"/>
      <c r="DQ117" s="990" t="s">
        <v>110</v>
      </c>
      <c r="DR117" s="988"/>
      <c r="DS117" s="988"/>
      <c r="DT117" s="988"/>
      <c r="DU117" s="989"/>
      <c r="DV117" s="991" t="s">
        <v>110</v>
      </c>
      <c r="DW117" s="992"/>
      <c r="DX117" s="992"/>
      <c r="DY117" s="992"/>
      <c r="DZ117" s="993"/>
    </row>
    <row r="118" spans="1:130" s="197" customFormat="1" ht="26.25" customHeight="1">
      <c r="A118" s="933" t="s">
        <v>401</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399</v>
      </c>
      <c r="AB118" s="912"/>
      <c r="AC118" s="912"/>
      <c r="AD118" s="912"/>
      <c r="AE118" s="913"/>
      <c r="AF118" s="911" t="s">
        <v>283</v>
      </c>
      <c r="AG118" s="912"/>
      <c r="AH118" s="912"/>
      <c r="AI118" s="912"/>
      <c r="AJ118" s="913"/>
      <c r="AK118" s="911" t="s">
        <v>282</v>
      </c>
      <c r="AL118" s="912"/>
      <c r="AM118" s="912"/>
      <c r="AN118" s="912"/>
      <c r="AO118" s="913"/>
      <c r="AP118" s="1019" t="s">
        <v>400</v>
      </c>
      <c r="AQ118" s="1020"/>
      <c r="AR118" s="1020"/>
      <c r="AS118" s="1020"/>
      <c r="AT118" s="1021"/>
      <c r="AU118" s="931"/>
      <c r="AV118" s="932"/>
      <c r="AW118" s="932"/>
      <c r="AX118" s="932"/>
      <c r="AY118" s="932"/>
      <c r="AZ118" s="228" t="s">
        <v>166</v>
      </c>
      <c r="BA118" s="228"/>
      <c r="BB118" s="228"/>
      <c r="BC118" s="228"/>
      <c r="BD118" s="228"/>
      <c r="BE118" s="228"/>
      <c r="BF118" s="228"/>
      <c r="BG118" s="228"/>
      <c r="BH118" s="228"/>
      <c r="BI118" s="228"/>
      <c r="BJ118" s="228"/>
      <c r="BK118" s="228"/>
      <c r="BL118" s="228"/>
      <c r="BM118" s="228"/>
      <c r="BN118" s="228"/>
      <c r="BO118" s="1022" t="s">
        <v>428</v>
      </c>
      <c r="BP118" s="1023"/>
      <c r="BQ118" s="1014">
        <v>39314542</v>
      </c>
      <c r="BR118" s="1015"/>
      <c r="BS118" s="1015"/>
      <c r="BT118" s="1015"/>
      <c r="BU118" s="1015"/>
      <c r="BV118" s="1015">
        <v>37652366</v>
      </c>
      <c r="BW118" s="1015"/>
      <c r="BX118" s="1015"/>
      <c r="BY118" s="1015"/>
      <c r="BZ118" s="1015"/>
      <c r="CA118" s="1015">
        <v>38947686</v>
      </c>
      <c r="CB118" s="1015"/>
      <c r="CC118" s="1015"/>
      <c r="CD118" s="1015"/>
      <c r="CE118" s="1015"/>
      <c r="CF118" s="1016"/>
      <c r="CG118" s="1017"/>
      <c r="CH118" s="1017"/>
      <c r="CI118" s="1017"/>
      <c r="CJ118" s="1018"/>
      <c r="CK118" s="974"/>
      <c r="CL118" s="975"/>
      <c r="CM118" s="945" t="s">
        <v>429</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110</v>
      </c>
      <c r="DH118" s="988"/>
      <c r="DI118" s="988"/>
      <c r="DJ118" s="988"/>
      <c r="DK118" s="989"/>
      <c r="DL118" s="990" t="s">
        <v>110</v>
      </c>
      <c r="DM118" s="988"/>
      <c r="DN118" s="988"/>
      <c r="DO118" s="988"/>
      <c r="DP118" s="989"/>
      <c r="DQ118" s="990" t="s">
        <v>110</v>
      </c>
      <c r="DR118" s="988"/>
      <c r="DS118" s="988"/>
      <c r="DT118" s="988"/>
      <c r="DU118" s="989"/>
      <c r="DV118" s="991" t="s">
        <v>110</v>
      </c>
      <c r="DW118" s="992"/>
      <c r="DX118" s="992"/>
      <c r="DY118" s="992"/>
      <c r="DZ118" s="993"/>
    </row>
    <row r="119" spans="1:130" s="197" customFormat="1" ht="26.25" customHeight="1">
      <c r="A119" s="1003" t="s">
        <v>404</v>
      </c>
      <c r="B119" s="973"/>
      <c r="C119" s="952" t="s">
        <v>405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110</v>
      </c>
      <c r="AB119" s="919"/>
      <c r="AC119" s="919"/>
      <c r="AD119" s="919"/>
      <c r="AE119" s="920"/>
      <c r="AF119" s="921" t="s">
        <v>110</v>
      </c>
      <c r="AG119" s="919"/>
      <c r="AH119" s="919"/>
      <c r="AI119" s="919"/>
      <c r="AJ119" s="920"/>
      <c r="AK119" s="921" t="s">
        <v>110</v>
      </c>
      <c r="AL119" s="919"/>
      <c r="AM119" s="919"/>
      <c r="AN119" s="919"/>
      <c r="AO119" s="920"/>
      <c r="AP119" s="922" t="s">
        <v>110</v>
      </c>
      <c r="AQ119" s="923"/>
      <c r="AR119" s="923"/>
      <c r="AS119" s="923"/>
      <c r="AT119" s="924"/>
      <c r="AU119" s="1006" t="s">
        <v>430</v>
      </c>
      <c r="AV119" s="1007"/>
      <c r="AW119" s="1007"/>
      <c r="AX119" s="1007"/>
      <c r="AY119" s="1008"/>
      <c r="AZ119" s="969" t="s">
        <v>431</v>
      </c>
      <c r="BA119" s="916"/>
      <c r="BB119" s="916"/>
      <c r="BC119" s="916"/>
      <c r="BD119" s="916"/>
      <c r="BE119" s="916"/>
      <c r="BF119" s="916"/>
      <c r="BG119" s="916"/>
      <c r="BH119" s="916"/>
      <c r="BI119" s="916"/>
      <c r="BJ119" s="916"/>
      <c r="BK119" s="916"/>
      <c r="BL119" s="916"/>
      <c r="BM119" s="916"/>
      <c r="BN119" s="916"/>
      <c r="BO119" s="916"/>
      <c r="BP119" s="917"/>
      <c r="BQ119" s="955">
        <v>3528240</v>
      </c>
      <c r="BR119" s="956"/>
      <c r="BS119" s="956"/>
      <c r="BT119" s="956"/>
      <c r="BU119" s="956"/>
      <c r="BV119" s="956">
        <v>3551574</v>
      </c>
      <c r="BW119" s="956"/>
      <c r="BX119" s="956"/>
      <c r="BY119" s="956"/>
      <c r="BZ119" s="956"/>
      <c r="CA119" s="956">
        <v>3571844</v>
      </c>
      <c r="CB119" s="956"/>
      <c r="CC119" s="956"/>
      <c r="CD119" s="956"/>
      <c r="CE119" s="956"/>
      <c r="CF119" s="970">
        <v>41</v>
      </c>
      <c r="CG119" s="971"/>
      <c r="CH119" s="971"/>
      <c r="CI119" s="971"/>
      <c r="CJ119" s="971"/>
      <c r="CK119" s="976"/>
      <c r="CL119" s="977"/>
      <c r="CM119" s="1033" t="s">
        <v>432</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110</v>
      </c>
      <c r="DH119" s="1027"/>
      <c r="DI119" s="1027"/>
      <c r="DJ119" s="1027"/>
      <c r="DK119" s="1028"/>
      <c r="DL119" s="1029" t="s">
        <v>110</v>
      </c>
      <c r="DM119" s="1027"/>
      <c r="DN119" s="1027"/>
      <c r="DO119" s="1027"/>
      <c r="DP119" s="1028"/>
      <c r="DQ119" s="1029" t="s">
        <v>110</v>
      </c>
      <c r="DR119" s="1027"/>
      <c r="DS119" s="1027"/>
      <c r="DT119" s="1027"/>
      <c r="DU119" s="1028"/>
      <c r="DV119" s="1030" t="s">
        <v>110</v>
      </c>
      <c r="DW119" s="1031"/>
      <c r="DX119" s="1031"/>
      <c r="DY119" s="1031"/>
      <c r="DZ119" s="1032"/>
    </row>
    <row r="120" spans="1:130" s="197" customFormat="1" ht="26.25" customHeight="1">
      <c r="A120" s="1004"/>
      <c r="B120" s="975"/>
      <c r="C120" s="945" t="s">
        <v>408</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110</v>
      </c>
      <c r="AB120" s="988"/>
      <c r="AC120" s="988"/>
      <c r="AD120" s="988"/>
      <c r="AE120" s="989"/>
      <c r="AF120" s="990" t="s">
        <v>110</v>
      </c>
      <c r="AG120" s="988"/>
      <c r="AH120" s="988"/>
      <c r="AI120" s="988"/>
      <c r="AJ120" s="989"/>
      <c r="AK120" s="990" t="s">
        <v>110</v>
      </c>
      <c r="AL120" s="988"/>
      <c r="AM120" s="988"/>
      <c r="AN120" s="988"/>
      <c r="AO120" s="989"/>
      <c r="AP120" s="991" t="s">
        <v>110</v>
      </c>
      <c r="AQ120" s="992"/>
      <c r="AR120" s="992"/>
      <c r="AS120" s="992"/>
      <c r="AT120" s="993"/>
      <c r="AU120" s="1009"/>
      <c r="AV120" s="1010"/>
      <c r="AW120" s="1010"/>
      <c r="AX120" s="1010"/>
      <c r="AY120" s="1011"/>
      <c r="AZ120" s="978" t="s">
        <v>433</v>
      </c>
      <c r="BA120" s="979"/>
      <c r="BB120" s="979"/>
      <c r="BC120" s="979"/>
      <c r="BD120" s="979"/>
      <c r="BE120" s="979"/>
      <c r="BF120" s="979"/>
      <c r="BG120" s="979"/>
      <c r="BH120" s="979"/>
      <c r="BI120" s="979"/>
      <c r="BJ120" s="979"/>
      <c r="BK120" s="979"/>
      <c r="BL120" s="979"/>
      <c r="BM120" s="979"/>
      <c r="BN120" s="979"/>
      <c r="BO120" s="979"/>
      <c r="BP120" s="980"/>
      <c r="BQ120" s="948">
        <v>1453462</v>
      </c>
      <c r="BR120" s="949"/>
      <c r="BS120" s="949"/>
      <c r="BT120" s="949"/>
      <c r="BU120" s="949"/>
      <c r="BV120" s="949">
        <v>1392876</v>
      </c>
      <c r="BW120" s="949"/>
      <c r="BX120" s="949"/>
      <c r="BY120" s="949"/>
      <c r="BZ120" s="949"/>
      <c r="CA120" s="949">
        <v>1847166</v>
      </c>
      <c r="CB120" s="949"/>
      <c r="CC120" s="949"/>
      <c r="CD120" s="949"/>
      <c r="CE120" s="949"/>
      <c r="CF120" s="943">
        <v>21.2</v>
      </c>
      <c r="CG120" s="944"/>
      <c r="CH120" s="944"/>
      <c r="CI120" s="944"/>
      <c r="CJ120" s="944"/>
      <c r="CK120" s="1042" t="s">
        <v>434</v>
      </c>
      <c r="CL120" s="1043"/>
      <c r="CM120" s="1043"/>
      <c r="CN120" s="1043"/>
      <c r="CO120" s="1044"/>
      <c r="CP120" s="1050" t="s">
        <v>383</v>
      </c>
      <c r="CQ120" s="1051"/>
      <c r="CR120" s="1051"/>
      <c r="CS120" s="1051"/>
      <c r="CT120" s="1051"/>
      <c r="CU120" s="1051"/>
      <c r="CV120" s="1051"/>
      <c r="CW120" s="1051"/>
      <c r="CX120" s="1051"/>
      <c r="CY120" s="1051"/>
      <c r="CZ120" s="1051"/>
      <c r="DA120" s="1051"/>
      <c r="DB120" s="1051"/>
      <c r="DC120" s="1051"/>
      <c r="DD120" s="1051"/>
      <c r="DE120" s="1051"/>
      <c r="DF120" s="1052"/>
      <c r="DG120" s="955">
        <v>6610721</v>
      </c>
      <c r="DH120" s="956"/>
      <c r="DI120" s="956"/>
      <c r="DJ120" s="956"/>
      <c r="DK120" s="956"/>
      <c r="DL120" s="956">
        <v>6247270</v>
      </c>
      <c r="DM120" s="956"/>
      <c r="DN120" s="956"/>
      <c r="DO120" s="956"/>
      <c r="DP120" s="956"/>
      <c r="DQ120" s="956">
        <v>5806513</v>
      </c>
      <c r="DR120" s="956"/>
      <c r="DS120" s="956"/>
      <c r="DT120" s="956"/>
      <c r="DU120" s="956"/>
      <c r="DV120" s="957">
        <v>66.599999999999994</v>
      </c>
      <c r="DW120" s="957"/>
      <c r="DX120" s="957"/>
      <c r="DY120" s="957"/>
      <c r="DZ120" s="958"/>
    </row>
    <row r="121" spans="1:130" s="197" customFormat="1" ht="26.25" customHeight="1">
      <c r="A121" s="1004"/>
      <c r="B121" s="975"/>
      <c r="C121" s="1039" t="s">
        <v>435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110</v>
      </c>
      <c r="AB121" s="988"/>
      <c r="AC121" s="988"/>
      <c r="AD121" s="988"/>
      <c r="AE121" s="989"/>
      <c r="AF121" s="990" t="s">
        <v>110</v>
      </c>
      <c r="AG121" s="988"/>
      <c r="AH121" s="988"/>
      <c r="AI121" s="988"/>
      <c r="AJ121" s="989"/>
      <c r="AK121" s="990" t="s">
        <v>110</v>
      </c>
      <c r="AL121" s="988"/>
      <c r="AM121" s="988"/>
      <c r="AN121" s="988"/>
      <c r="AO121" s="989"/>
      <c r="AP121" s="991" t="s">
        <v>110</v>
      </c>
      <c r="AQ121" s="992"/>
      <c r="AR121" s="992"/>
      <c r="AS121" s="992"/>
      <c r="AT121" s="993"/>
      <c r="AU121" s="1009"/>
      <c r="AV121" s="1010"/>
      <c r="AW121" s="1010"/>
      <c r="AX121" s="1010"/>
      <c r="AY121" s="1011"/>
      <c r="AZ121" s="1024" t="s">
        <v>436</v>
      </c>
      <c r="BA121" s="1000"/>
      <c r="BB121" s="1000"/>
      <c r="BC121" s="1000"/>
      <c r="BD121" s="1000"/>
      <c r="BE121" s="1000"/>
      <c r="BF121" s="1000"/>
      <c r="BG121" s="1000"/>
      <c r="BH121" s="1000"/>
      <c r="BI121" s="1000"/>
      <c r="BJ121" s="1000"/>
      <c r="BK121" s="1000"/>
      <c r="BL121" s="1000"/>
      <c r="BM121" s="1000"/>
      <c r="BN121" s="1000"/>
      <c r="BO121" s="1000"/>
      <c r="BP121" s="1001"/>
      <c r="BQ121" s="1014">
        <v>22320781</v>
      </c>
      <c r="BR121" s="1015"/>
      <c r="BS121" s="1015"/>
      <c r="BT121" s="1015"/>
      <c r="BU121" s="1015"/>
      <c r="BV121" s="1015">
        <v>22053940</v>
      </c>
      <c r="BW121" s="1015"/>
      <c r="BX121" s="1015"/>
      <c r="BY121" s="1015"/>
      <c r="BZ121" s="1015"/>
      <c r="CA121" s="1015">
        <v>23081915</v>
      </c>
      <c r="CB121" s="1015"/>
      <c r="CC121" s="1015"/>
      <c r="CD121" s="1015"/>
      <c r="CE121" s="1015"/>
      <c r="CF121" s="1053">
        <v>264.7</v>
      </c>
      <c r="CG121" s="1054"/>
      <c r="CH121" s="1054"/>
      <c r="CI121" s="1054"/>
      <c r="CJ121" s="1054"/>
      <c r="CK121" s="1045"/>
      <c r="CL121" s="1046"/>
      <c r="CM121" s="1046"/>
      <c r="CN121" s="1046"/>
      <c r="CO121" s="1047"/>
      <c r="CP121" s="1036" t="s">
        <v>381</v>
      </c>
      <c r="CQ121" s="1037"/>
      <c r="CR121" s="1037"/>
      <c r="CS121" s="1037"/>
      <c r="CT121" s="1037"/>
      <c r="CU121" s="1037"/>
      <c r="CV121" s="1037"/>
      <c r="CW121" s="1037"/>
      <c r="CX121" s="1037"/>
      <c r="CY121" s="1037"/>
      <c r="CZ121" s="1037"/>
      <c r="DA121" s="1037"/>
      <c r="DB121" s="1037"/>
      <c r="DC121" s="1037"/>
      <c r="DD121" s="1037"/>
      <c r="DE121" s="1037"/>
      <c r="DF121" s="1038"/>
      <c r="DG121" s="948">
        <v>1952056</v>
      </c>
      <c r="DH121" s="949"/>
      <c r="DI121" s="949"/>
      <c r="DJ121" s="949"/>
      <c r="DK121" s="949"/>
      <c r="DL121" s="949">
        <v>1875791</v>
      </c>
      <c r="DM121" s="949"/>
      <c r="DN121" s="949"/>
      <c r="DO121" s="949"/>
      <c r="DP121" s="949"/>
      <c r="DQ121" s="949">
        <v>1903457</v>
      </c>
      <c r="DR121" s="949"/>
      <c r="DS121" s="949"/>
      <c r="DT121" s="949"/>
      <c r="DU121" s="949"/>
      <c r="DV121" s="950">
        <v>21.8</v>
      </c>
      <c r="DW121" s="950"/>
      <c r="DX121" s="950"/>
      <c r="DY121" s="950"/>
      <c r="DZ121" s="951"/>
    </row>
    <row r="122" spans="1:130" s="197" customFormat="1" ht="26.25" customHeight="1">
      <c r="A122" s="1004"/>
      <c r="B122" s="975"/>
      <c r="C122" s="945" t="s">
        <v>418</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110</v>
      </c>
      <c r="AB122" s="988"/>
      <c r="AC122" s="988"/>
      <c r="AD122" s="988"/>
      <c r="AE122" s="989"/>
      <c r="AF122" s="990" t="s">
        <v>110</v>
      </c>
      <c r="AG122" s="988"/>
      <c r="AH122" s="988"/>
      <c r="AI122" s="988"/>
      <c r="AJ122" s="989"/>
      <c r="AK122" s="990" t="s">
        <v>110</v>
      </c>
      <c r="AL122" s="988"/>
      <c r="AM122" s="988"/>
      <c r="AN122" s="988"/>
      <c r="AO122" s="989"/>
      <c r="AP122" s="991" t="s">
        <v>110</v>
      </c>
      <c r="AQ122" s="992"/>
      <c r="AR122" s="992"/>
      <c r="AS122" s="992"/>
      <c r="AT122" s="993"/>
      <c r="AU122" s="1012"/>
      <c r="AV122" s="1013"/>
      <c r="AW122" s="1013"/>
      <c r="AX122" s="1013"/>
      <c r="AY122" s="1013"/>
      <c r="AZ122" s="228" t="s">
        <v>166</v>
      </c>
      <c r="BA122" s="228"/>
      <c r="BB122" s="228"/>
      <c r="BC122" s="228"/>
      <c r="BD122" s="228"/>
      <c r="BE122" s="228"/>
      <c r="BF122" s="228"/>
      <c r="BG122" s="228"/>
      <c r="BH122" s="228"/>
      <c r="BI122" s="228"/>
      <c r="BJ122" s="228"/>
      <c r="BK122" s="228"/>
      <c r="BL122" s="228"/>
      <c r="BM122" s="228"/>
      <c r="BN122" s="228"/>
      <c r="BO122" s="1022" t="s">
        <v>437</v>
      </c>
      <c r="BP122" s="1023"/>
      <c r="BQ122" s="1063">
        <v>27302483</v>
      </c>
      <c r="BR122" s="1064"/>
      <c r="BS122" s="1064"/>
      <c r="BT122" s="1064"/>
      <c r="BU122" s="1064"/>
      <c r="BV122" s="1064">
        <v>26998390</v>
      </c>
      <c r="BW122" s="1064"/>
      <c r="BX122" s="1064"/>
      <c r="BY122" s="1064"/>
      <c r="BZ122" s="1064"/>
      <c r="CA122" s="1064">
        <v>28500925</v>
      </c>
      <c r="CB122" s="1064"/>
      <c r="CC122" s="1064"/>
      <c r="CD122" s="1064"/>
      <c r="CE122" s="1064"/>
      <c r="CF122" s="1016"/>
      <c r="CG122" s="1017"/>
      <c r="CH122" s="1017"/>
      <c r="CI122" s="1017"/>
      <c r="CJ122" s="1018"/>
      <c r="CK122" s="1045"/>
      <c r="CL122" s="1046"/>
      <c r="CM122" s="1046"/>
      <c r="CN122" s="1046"/>
      <c r="CO122" s="1047"/>
      <c r="CP122" s="1036" t="s">
        <v>384</v>
      </c>
      <c r="CQ122" s="1037"/>
      <c r="CR122" s="1037"/>
      <c r="CS122" s="1037"/>
      <c r="CT122" s="1037"/>
      <c r="CU122" s="1037"/>
      <c r="CV122" s="1037"/>
      <c r="CW122" s="1037"/>
      <c r="CX122" s="1037"/>
      <c r="CY122" s="1037"/>
      <c r="CZ122" s="1037"/>
      <c r="DA122" s="1037"/>
      <c r="DB122" s="1037"/>
      <c r="DC122" s="1037"/>
      <c r="DD122" s="1037"/>
      <c r="DE122" s="1037"/>
      <c r="DF122" s="1038"/>
      <c r="DG122" s="948">
        <v>16251</v>
      </c>
      <c r="DH122" s="949"/>
      <c r="DI122" s="949"/>
      <c r="DJ122" s="949"/>
      <c r="DK122" s="949"/>
      <c r="DL122" s="949">
        <v>15117</v>
      </c>
      <c r="DM122" s="949"/>
      <c r="DN122" s="949"/>
      <c r="DO122" s="949"/>
      <c r="DP122" s="949"/>
      <c r="DQ122" s="949">
        <v>13624</v>
      </c>
      <c r="DR122" s="949"/>
      <c r="DS122" s="949"/>
      <c r="DT122" s="949"/>
      <c r="DU122" s="949"/>
      <c r="DV122" s="950">
        <v>0.2</v>
      </c>
      <c r="DW122" s="950"/>
      <c r="DX122" s="950"/>
      <c r="DY122" s="950"/>
      <c r="DZ122" s="951"/>
    </row>
    <row r="123" spans="1:130" s="197" customFormat="1" ht="26.25" customHeight="1" thickBot="1">
      <c r="A123" s="1004"/>
      <c r="B123" s="975"/>
      <c r="C123" s="945" t="s">
        <v>424</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110</v>
      </c>
      <c r="AB123" s="988"/>
      <c r="AC123" s="988"/>
      <c r="AD123" s="988"/>
      <c r="AE123" s="989"/>
      <c r="AF123" s="990" t="s">
        <v>110</v>
      </c>
      <c r="AG123" s="988"/>
      <c r="AH123" s="988"/>
      <c r="AI123" s="988"/>
      <c r="AJ123" s="989"/>
      <c r="AK123" s="990" t="s">
        <v>110</v>
      </c>
      <c r="AL123" s="988"/>
      <c r="AM123" s="988"/>
      <c r="AN123" s="988"/>
      <c r="AO123" s="989"/>
      <c r="AP123" s="991" t="s">
        <v>110</v>
      </c>
      <c r="AQ123" s="992"/>
      <c r="AR123" s="992"/>
      <c r="AS123" s="992"/>
      <c r="AT123" s="993"/>
      <c r="AU123" s="1060" t="s">
        <v>438</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135.19999999999999</v>
      </c>
      <c r="BR123" s="1056"/>
      <c r="BS123" s="1056"/>
      <c r="BT123" s="1056"/>
      <c r="BU123" s="1056"/>
      <c r="BV123" s="1056">
        <v>125.3</v>
      </c>
      <c r="BW123" s="1056"/>
      <c r="BX123" s="1056"/>
      <c r="BY123" s="1056"/>
      <c r="BZ123" s="1056"/>
      <c r="CA123" s="1056">
        <v>119.7</v>
      </c>
      <c r="CB123" s="1056"/>
      <c r="CC123" s="1056"/>
      <c r="CD123" s="1056"/>
      <c r="CE123" s="1056"/>
      <c r="CF123" s="1057"/>
      <c r="CG123" s="1058"/>
      <c r="CH123" s="1058"/>
      <c r="CI123" s="1058"/>
      <c r="CJ123" s="1059"/>
      <c r="CK123" s="1045"/>
      <c r="CL123" s="1046"/>
      <c r="CM123" s="1046"/>
      <c r="CN123" s="1046"/>
      <c r="CO123" s="1047"/>
      <c r="CP123" s="1036" t="s">
        <v>379</v>
      </c>
      <c r="CQ123" s="1037"/>
      <c r="CR123" s="1037"/>
      <c r="CS123" s="1037"/>
      <c r="CT123" s="1037"/>
      <c r="CU123" s="1037"/>
      <c r="CV123" s="1037"/>
      <c r="CW123" s="1037"/>
      <c r="CX123" s="1037"/>
      <c r="CY123" s="1037"/>
      <c r="CZ123" s="1037"/>
      <c r="DA123" s="1037"/>
      <c r="DB123" s="1037"/>
      <c r="DC123" s="1037"/>
      <c r="DD123" s="1037"/>
      <c r="DE123" s="1037"/>
      <c r="DF123" s="1038"/>
      <c r="DG123" s="987" t="s">
        <v>110</v>
      </c>
      <c r="DH123" s="988"/>
      <c r="DI123" s="988"/>
      <c r="DJ123" s="988"/>
      <c r="DK123" s="989"/>
      <c r="DL123" s="990" t="s">
        <v>110</v>
      </c>
      <c r="DM123" s="988"/>
      <c r="DN123" s="988"/>
      <c r="DO123" s="988"/>
      <c r="DP123" s="989"/>
      <c r="DQ123" s="990" t="s">
        <v>110</v>
      </c>
      <c r="DR123" s="988"/>
      <c r="DS123" s="988"/>
      <c r="DT123" s="988"/>
      <c r="DU123" s="989"/>
      <c r="DV123" s="991" t="s">
        <v>110</v>
      </c>
      <c r="DW123" s="992"/>
      <c r="DX123" s="992"/>
      <c r="DY123" s="992"/>
      <c r="DZ123" s="993"/>
    </row>
    <row r="124" spans="1:130" s="197" customFormat="1" ht="26.25" customHeight="1">
      <c r="A124" s="1004"/>
      <c r="B124" s="975"/>
      <c r="C124" s="945" t="s">
        <v>427</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110</v>
      </c>
      <c r="AB124" s="988"/>
      <c r="AC124" s="988"/>
      <c r="AD124" s="988"/>
      <c r="AE124" s="989"/>
      <c r="AF124" s="990" t="s">
        <v>110</v>
      </c>
      <c r="AG124" s="988"/>
      <c r="AH124" s="988"/>
      <c r="AI124" s="988"/>
      <c r="AJ124" s="989"/>
      <c r="AK124" s="990" t="s">
        <v>110</v>
      </c>
      <c r="AL124" s="988"/>
      <c r="AM124" s="988"/>
      <c r="AN124" s="988"/>
      <c r="AO124" s="989"/>
      <c r="AP124" s="991" t="s">
        <v>110</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439</v>
      </c>
      <c r="CQ124" s="1037"/>
      <c r="CR124" s="1037"/>
      <c r="CS124" s="1037"/>
      <c r="CT124" s="1037"/>
      <c r="CU124" s="1037"/>
      <c r="CV124" s="1037"/>
      <c r="CW124" s="1037"/>
      <c r="CX124" s="1037"/>
      <c r="CY124" s="1037"/>
      <c r="CZ124" s="1037"/>
      <c r="DA124" s="1037"/>
      <c r="DB124" s="1037"/>
      <c r="DC124" s="1037"/>
      <c r="DD124" s="1037"/>
      <c r="DE124" s="1037"/>
      <c r="DF124" s="1038"/>
      <c r="DG124" s="1026" t="s">
        <v>110</v>
      </c>
      <c r="DH124" s="1027"/>
      <c r="DI124" s="1027"/>
      <c r="DJ124" s="1027"/>
      <c r="DK124" s="1028"/>
      <c r="DL124" s="1029" t="s">
        <v>110</v>
      </c>
      <c r="DM124" s="1027"/>
      <c r="DN124" s="1027"/>
      <c r="DO124" s="1027"/>
      <c r="DP124" s="1028"/>
      <c r="DQ124" s="1029" t="s">
        <v>110</v>
      </c>
      <c r="DR124" s="1027"/>
      <c r="DS124" s="1027"/>
      <c r="DT124" s="1027"/>
      <c r="DU124" s="1028"/>
      <c r="DV124" s="1030" t="s">
        <v>110</v>
      </c>
      <c r="DW124" s="1031"/>
      <c r="DX124" s="1031"/>
      <c r="DY124" s="1031"/>
      <c r="DZ124" s="1032"/>
    </row>
    <row r="125" spans="1:130" s="197" customFormat="1" ht="26.25" customHeight="1" thickBot="1">
      <c r="A125" s="1004"/>
      <c r="B125" s="975"/>
      <c r="C125" s="945" t="s">
        <v>429</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110</v>
      </c>
      <c r="AB125" s="988"/>
      <c r="AC125" s="988"/>
      <c r="AD125" s="988"/>
      <c r="AE125" s="989"/>
      <c r="AF125" s="990" t="s">
        <v>110</v>
      </c>
      <c r="AG125" s="988"/>
      <c r="AH125" s="988"/>
      <c r="AI125" s="988"/>
      <c r="AJ125" s="989"/>
      <c r="AK125" s="990" t="s">
        <v>110</v>
      </c>
      <c r="AL125" s="988"/>
      <c r="AM125" s="988"/>
      <c r="AN125" s="988"/>
      <c r="AO125" s="989"/>
      <c r="AP125" s="991" t="s">
        <v>110</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440</v>
      </c>
      <c r="CL125" s="1043"/>
      <c r="CM125" s="1043"/>
      <c r="CN125" s="1043"/>
      <c r="CO125" s="1044"/>
      <c r="CP125" s="969" t="s">
        <v>441</v>
      </c>
      <c r="CQ125" s="916"/>
      <c r="CR125" s="916"/>
      <c r="CS125" s="916"/>
      <c r="CT125" s="916"/>
      <c r="CU125" s="916"/>
      <c r="CV125" s="916"/>
      <c r="CW125" s="916"/>
      <c r="CX125" s="916"/>
      <c r="CY125" s="916"/>
      <c r="CZ125" s="916"/>
      <c r="DA125" s="916"/>
      <c r="DB125" s="916"/>
      <c r="DC125" s="916"/>
      <c r="DD125" s="916"/>
      <c r="DE125" s="916"/>
      <c r="DF125" s="917"/>
      <c r="DG125" s="955" t="s">
        <v>110</v>
      </c>
      <c r="DH125" s="956"/>
      <c r="DI125" s="956"/>
      <c r="DJ125" s="956"/>
      <c r="DK125" s="956"/>
      <c r="DL125" s="956" t="s">
        <v>110</v>
      </c>
      <c r="DM125" s="956"/>
      <c r="DN125" s="956"/>
      <c r="DO125" s="956"/>
      <c r="DP125" s="956"/>
      <c r="DQ125" s="956" t="s">
        <v>110</v>
      </c>
      <c r="DR125" s="956"/>
      <c r="DS125" s="956"/>
      <c r="DT125" s="956"/>
      <c r="DU125" s="956"/>
      <c r="DV125" s="957" t="s">
        <v>110</v>
      </c>
      <c r="DW125" s="957"/>
      <c r="DX125" s="957"/>
      <c r="DY125" s="957"/>
      <c r="DZ125" s="958"/>
    </row>
    <row r="126" spans="1:130" s="197" customFormat="1" ht="26.25" customHeight="1">
      <c r="A126" s="1004"/>
      <c r="B126" s="975"/>
      <c r="C126" s="945" t="s">
        <v>432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110</v>
      </c>
      <c r="AB126" s="988"/>
      <c r="AC126" s="988"/>
      <c r="AD126" s="988"/>
      <c r="AE126" s="989"/>
      <c r="AF126" s="990" t="s">
        <v>110</v>
      </c>
      <c r="AG126" s="988"/>
      <c r="AH126" s="988"/>
      <c r="AI126" s="988"/>
      <c r="AJ126" s="989"/>
      <c r="AK126" s="990" t="s">
        <v>110</v>
      </c>
      <c r="AL126" s="988"/>
      <c r="AM126" s="988"/>
      <c r="AN126" s="988"/>
      <c r="AO126" s="989"/>
      <c r="AP126" s="991" t="s">
        <v>110</v>
      </c>
      <c r="AQ126" s="992"/>
      <c r="AR126" s="992"/>
      <c r="AS126" s="992"/>
      <c r="AT126" s="993"/>
      <c r="AU126" s="233"/>
      <c r="AV126" s="233"/>
      <c r="AW126" s="233"/>
      <c r="AX126" s="1065" t="s">
        <v>442</v>
      </c>
      <c r="AY126" s="1066"/>
      <c r="AZ126" s="1066"/>
      <c r="BA126" s="1066"/>
      <c r="BB126" s="1066"/>
      <c r="BC126" s="1066"/>
      <c r="BD126" s="1066"/>
      <c r="BE126" s="1067"/>
      <c r="BF126" s="1081" t="s">
        <v>443</v>
      </c>
      <c r="BG126" s="1066"/>
      <c r="BH126" s="1066"/>
      <c r="BI126" s="1066"/>
      <c r="BJ126" s="1066"/>
      <c r="BK126" s="1066"/>
      <c r="BL126" s="1067"/>
      <c r="BM126" s="1081" t="s">
        <v>444</v>
      </c>
      <c r="BN126" s="1066"/>
      <c r="BO126" s="1066"/>
      <c r="BP126" s="1066"/>
      <c r="BQ126" s="1066"/>
      <c r="BR126" s="1066"/>
      <c r="BS126" s="1067"/>
      <c r="BT126" s="1081" t="s">
        <v>445</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446</v>
      </c>
      <c r="CQ126" s="979"/>
      <c r="CR126" s="979"/>
      <c r="CS126" s="979"/>
      <c r="CT126" s="979"/>
      <c r="CU126" s="979"/>
      <c r="CV126" s="979"/>
      <c r="CW126" s="979"/>
      <c r="CX126" s="979"/>
      <c r="CY126" s="979"/>
      <c r="CZ126" s="979"/>
      <c r="DA126" s="979"/>
      <c r="DB126" s="979"/>
      <c r="DC126" s="979"/>
      <c r="DD126" s="979"/>
      <c r="DE126" s="979"/>
      <c r="DF126" s="980"/>
      <c r="DG126" s="948">
        <v>2149590</v>
      </c>
      <c r="DH126" s="949"/>
      <c r="DI126" s="949"/>
      <c r="DJ126" s="949"/>
      <c r="DK126" s="949"/>
      <c r="DL126" s="949">
        <v>2059163</v>
      </c>
      <c r="DM126" s="949"/>
      <c r="DN126" s="949"/>
      <c r="DO126" s="949"/>
      <c r="DP126" s="949"/>
      <c r="DQ126" s="949">
        <v>1999564</v>
      </c>
      <c r="DR126" s="949"/>
      <c r="DS126" s="949"/>
      <c r="DT126" s="949"/>
      <c r="DU126" s="949"/>
      <c r="DV126" s="950">
        <v>22.9</v>
      </c>
      <c r="DW126" s="950"/>
      <c r="DX126" s="950"/>
      <c r="DY126" s="950"/>
      <c r="DZ126" s="951"/>
    </row>
    <row r="127" spans="1:130" s="197" customFormat="1" ht="26.25" customHeight="1" thickBot="1">
      <c r="A127" s="1005"/>
      <c r="B127" s="977"/>
      <c r="C127" s="1033" t="s">
        <v>447</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110</v>
      </c>
      <c r="AB127" s="988"/>
      <c r="AC127" s="988"/>
      <c r="AD127" s="988"/>
      <c r="AE127" s="989"/>
      <c r="AF127" s="990" t="s">
        <v>110</v>
      </c>
      <c r="AG127" s="988"/>
      <c r="AH127" s="988"/>
      <c r="AI127" s="988"/>
      <c r="AJ127" s="989"/>
      <c r="AK127" s="990" t="s">
        <v>110</v>
      </c>
      <c r="AL127" s="988"/>
      <c r="AM127" s="988"/>
      <c r="AN127" s="988"/>
      <c r="AO127" s="989"/>
      <c r="AP127" s="991" t="s">
        <v>110</v>
      </c>
      <c r="AQ127" s="992"/>
      <c r="AR127" s="992"/>
      <c r="AS127" s="992"/>
      <c r="AT127" s="993"/>
      <c r="AU127" s="233"/>
      <c r="AV127" s="233"/>
      <c r="AW127" s="233"/>
      <c r="AX127" s="915" t="s">
        <v>448</v>
      </c>
      <c r="AY127" s="916"/>
      <c r="AZ127" s="916"/>
      <c r="BA127" s="916"/>
      <c r="BB127" s="916"/>
      <c r="BC127" s="916"/>
      <c r="BD127" s="916"/>
      <c r="BE127" s="917"/>
      <c r="BF127" s="1070" t="s">
        <v>110</v>
      </c>
      <c r="BG127" s="1071"/>
      <c r="BH127" s="1071"/>
      <c r="BI127" s="1071"/>
      <c r="BJ127" s="1071"/>
      <c r="BK127" s="1071"/>
      <c r="BL127" s="1080"/>
      <c r="BM127" s="1070">
        <v>13.17</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449</v>
      </c>
      <c r="CQ127" s="1074"/>
      <c r="CR127" s="1074"/>
      <c r="CS127" s="1074"/>
      <c r="CT127" s="1074"/>
      <c r="CU127" s="1074"/>
      <c r="CV127" s="1074"/>
      <c r="CW127" s="1074"/>
      <c r="CX127" s="1074"/>
      <c r="CY127" s="1074"/>
      <c r="CZ127" s="1074"/>
      <c r="DA127" s="1074"/>
      <c r="DB127" s="1074"/>
      <c r="DC127" s="1074"/>
      <c r="DD127" s="1074"/>
      <c r="DE127" s="1074"/>
      <c r="DF127" s="1075"/>
      <c r="DG127" s="1076" t="s">
        <v>450</v>
      </c>
      <c r="DH127" s="1077"/>
      <c r="DI127" s="1077"/>
      <c r="DJ127" s="1077"/>
      <c r="DK127" s="1077"/>
      <c r="DL127" s="1077" t="s">
        <v>110</v>
      </c>
      <c r="DM127" s="1077"/>
      <c r="DN127" s="1077"/>
      <c r="DO127" s="1077"/>
      <c r="DP127" s="1077"/>
      <c r="DQ127" s="1077" t="s">
        <v>110</v>
      </c>
      <c r="DR127" s="1077"/>
      <c r="DS127" s="1077"/>
      <c r="DT127" s="1077"/>
      <c r="DU127" s="1077"/>
      <c r="DV127" s="1078" t="s">
        <v>110</v>
      </c>
      <c r="DW127" s="1078"/>
      <c r="DX127" s="1078"/>
      <c r="DY127" s="1078"/>
      <c r="DZ127" s="1079"/>
    </row>
    <row r="128" spans="1:130" s="197" customFormat="1" ht="26.25" customHeight="1">
      <c r="A128" s="1100" t="s">
        <v>451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452</v>
      </c>
      <c r="X128" s="1102"/>
      <c r="Y128" s="1102"/>
      <c r="Z128" s="1103"/>
      <c r="AA128" s="1118">
        <v>172688</v>
      </c>
      <c r="AB128" s="1119"/>
      <c r="AC128" s="1119"/>
      <c r="AD128" s="1119"/>
      <c r="AE128" s="1120"/>
      <c r="AF128" s="1121">
        <v>163143</v>
      </c>
      <c r="AG128" s="1119"/>
      <c r="AH128" s="1119"/>
      <c r="AI128" s="1119"/>
      <c r="AJ128" s="1120"/>
      <c r="AK128" s="1121">
        <v>156517</v>
      </c>
      <c r="AL128" s="1119"/>
      <c r="AM128" s="1119"/>
      <c r="AN128" s="1119"/>
      <c r="AO128" s="1120"/>
      <c r="AP128" s="1122"/>
      <c r="AQ128" s="1123"/>
      <c r="AR128" s="1123"/>
      <c r="AS128" s="1123"/>
      <c r="AT128" s="1124"/>
      <c r="AU128" s="235"/>
      <c r="AV128" s="235"/>
      <c r="AW128" s="235"/>
      <c r="AX128" s="1083" t="s">
        <v>453</v>
      </c>
      <c r="AY128" s="979"/>
      <c r="AZ128" s="979"/>
      <c r="BA128" s="979"/>
      <c r="BB128" s="979"/>
      <c r="BC128" s="979"/>
      <c r="BD128" s="979"/>
      <c r="BE128" s="980"/>
      <c r="BF128" s="1095" t="s">
        <v>110</v>
      </c>
      <c r="BG128" s="1096"/>
      <c r="BH128" s="1096"/>
      <c r="BI128" s="1096"/>
      <c r="BJ128" s="1096"/>
      <c r="BK128" s="1096"/>
      <c r="BL128" s="1097"/>
      <c r="BM128" s="1095">
        <v>18.170000000000002</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454</v>
      </c>
      <c r="X129" s="1090"/>
      <c r="Y129" s="1090"/>
      <c r="Z129" s="1091"/>
      <c r="AA129" s="987">
        <v>11328066</v>
      </c>
      <c r="AB129" s="988"/>
      <c r="AC129" s="988"/>
      <c r="AD129" s="988"/>
      <c r="AE129" s="989"/>
      <c r="AF129" s="990">
        <v>10972145</v>
      </c>
      <c r="AG129" s="988"/>
      <c r="AH129" s="988"/>
      <c r="AI129" s="988"/>
      <c r="AJ129" s="989"/>
      <c r="AK129" s="990">
        <v>11123308</v>
      </c>
      <c r="AL129" s="988"/>
      <c r="AM129" s="988"/>
      <c r="AN129" s="988"/>
      <c r="AO129" s="989"/>
      <c r="AP129" s="1092"/>
      <c r="AQ129" s="1093"/>
      <c r="AR129" s="1093"/>
      <c r="AS129" s="1093"/>
      <c r="AT129" s="1094"/>
      <c r="AU129" s="235"/>
      <c r="AV129" s="235"/>
      <c r="AW129" s="235"/>
      <c r="AX129" s="1083" t="s">
        <v>455</v>
      </c>
      <c r="AY129" s="979"/>
      <c r="AZ129" s="979"/>
      <c r="BA129" s="979"/>
      <c r="BB129" s="979"/>
      <c r="BC129" s="979"/>
      <c r="BD129" s="979"/>
      <c r="BE129" s="980"/>
      <c r="BF129" s="1084">
        <v>14.1</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456</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457</v>
      </c>
      <c r="X130" s="1090"/>
      <c r="Y130" s="1090"/>
      <c r="Z130" s="1091"/>
      <c r="AA130" s="987">
        <v>2448985</v>
      </c>
      <c r="AB130" s="988"/>
      <c r="AC130" s="988"/>
      <c r="AD130" s="988"/>
      <c r="AE130" s="989"/>
      <c r="AF130" s="990">
        <v>2473023</v>
      </c>
      <c r="AG130" s="988"/>
      <c r="AH130" s="988"/>
      <c r="AI130" s="988"/>
      <c r="AJ130" s="989"/>
      <c r="AK130" s="990">
        <v>2401880</v>
      </c>
      <c r="AL130" s="988"/>
      <c r="AM130" s="988"/>
      <c r="AN130" s="988"/>
      <c r="AO130" s="989"/>
      <c r="AP130" s="1092"/>
      <c r="AQ130" s="1093"/>
      <c r="AR130" s="1093"/>
      <c r="AS130" s="1093"/>
      <c r="AT130" s="1094"/>
      <c r="AU130" s="235"/>
      <c r="AV130" s="235"/>
      <c r="AW130" s="235"/>
      <c r="AX130" s="1142" t="s">
        <v>458</v>
      </c>
      <c r="AY130" s="1074"/>
      <c r="AZ130" s="1074"/>
      <c r="BA130" s="1074"/>
      <c r="BB130" s="1074"/>
      <c r="BC130" s="1074"/>
      <c r="BD130" s="1074"/>
      <c r="BE130" s="1075"/>
      <c r="BF130" s="1104">
        <v>119.7</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459</v>
      </c>
      <c r="X131" s="1113"/>
      <c r="Y131" s="1113"/>
      <c r="Z131" s="1114"/>
      <c r="AA131" s="1026">
        <v>8879081</v>
      </c>
      <c r="AB131" s="1027"/>
      <c r="AC131" s="1027"/>
      <c r="AD131" s="1027"/>
      <c r="AE131" s="1028"/>
      <c r="AF131" s="1029">
        <v>8499122</v>
      </c>
      <c r="AG131" s="1027"/>
      <c r="AH131" s="1027"/>
      <c r="AI131" s="1027"/>
      <c r="AJ131" s="1028"/>
      <c r="AK131" s="1029">
        <v>8721428</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460</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461</v>
      </c>
      <c r="W132" s="1130"/>
      <c r="X132" s="1130"/>
      <c r="Y132" s="1130"/>
      <c r="Z132" s="1131"/>
      <c r="AA132" s="1132">
        <v>15.0745781</v>
      </c>
      <c r="AB132" s="1133"/>
      <c r="AC132" s="1133"/>
      <c r="AD132" s="1133"/>
      <c r="AE132" s="1134"/>
      <c r="AF132" s="1135">
        <v>14.761618909999999</v>
      </c>
      <c r="AG132" s="1133"/>
      <c r="AH132" s="1133"/>
      <c r="AI132" s="1133"/>
      <c r="AJ132" s="1134"/>
      <c r="AK132" s="1135">
        <v>12.75019412</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462</v>
      </c>
      <c r="W133" s="1137"/>
      <c r="X133" s="1137"/>
      <c r="Y133" s="1137"/>
      <c r="Z133" s="1138"/>
      <c r="AA133" s="1139">
        <v>16.5</v>
      </c>
      <c r="AB133" s="1140"/>
      <c r="AC133" s="1140"/>
      <c r="AD133" s="1140"/>
      <c r="AE133" s="1141"/>
      <c r="AF133" s="1139">
        <v>15.4</v>
      </c>
      <c r="AG133" s="1140"/>
      <c r="AH133" s="1140"/>
      <c r="AI133" s="1140"/>
      <c r="AJ133" s="1141"/>
      <c r="AK133" s="1139">
        <v>14.1</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6" t="s">
        <v>465</v>
      </c>
      <c r="L7" s="254"/>
      <c r="M7" s="255" t="s">
        <v>466</v>
      </c>
      <c r="N7" s="256"/>
    </row>
    <row r="8" spans="1:16">
      <c r="A8" s="248"/>
      <c r="B8" s="244"/>
      <c r="C8" s="244"/>
      <c r="D8" s="244"/>
      <c r="E8" s="244"/>
      <c r="F8" s="244"/>
      <c r="G8" s="257"/>
      <c r="H8" s="258"/>
      <c r="I8" s="258"/>
      <c r="J8" s="259"/>
      <c r="K8" s="1147"/>
      <c r="L8" s="260" t="s">
        <v>467</v>
      </c>
      <c r="M8" s="261" t="s">
        <v>468</v>
      </c>
      <c r="N8" s="262" t="s">
        <v>469</v>
      </c>
    </row>
    <row r="9" spans="1:16">
      <c r="A9" s="248"/>
      <c r="B9" s="244"/>
      <c r="C9" s="244"/>
      <c r="D9" s="244"/>
      <c r="E9" s="244"/>
      <c r="F9" s="244"/>
      <c r="G9" s="1148" t="s">
        <v>470</v>
      </c>
      <c r="H9" s="1149"/>
      <c r="I9" s="1149"/>
      <c r="J9" s="1150"/>
      <c r="K9" s="263">
        <v>2996880</v>
      </c>
      <c r="L9" s="264">
        <v>91997</v>
      </c>
      <c r="M9" s="265">
        <v>88578</v>
      </c>
      <c r="N9" s="266">
        <v>3.9</v>
      </c>
    </row>
    <row r="10" spans="1:16">
      <c r="A10" s="248"/>
      <c r="B10" s="244"/>
      <c r="C10" s="244"/>
      <c r="D10" s="244"/>
      <c r="E10" s="244"/>
      <c r="F10" s="244"/>
      <c r="G10" s="1148" t="s">
        <v>471</v>
      </c>
      <c r="H10" s="1149"/>
      <c r="I10" s="1149"/>
      <c r="J10" s="1150"/>
      <c r="K10" s="267">
        <v>294883</v>
      </c>
      <c r="L10" s="268">
        <v>9052</v>
      </c>
      <c r="M10" s="269">
        <v>7040</v>
      </c>
      <c r="N10" s="270">
        <v>28.6</v>
      </c>
    </row>
    <row r="11" spans="1:16" ht="13.5" customHeight="1">
      <c r="A11" s="248"/>
      <c r="B11" s="244"/>
      <c r="C11" s="244"/>
      <c r="D11" s="244"/>
      <c r="E11" s="244"/>
      <c r="F11" s="244"/>
      <c r="G11" s="1148" t="s">
        <v>472</v>
      </c>
      <c r="H11" s="1149"/>
      <c r="I11" s="1149"/>
      <c r="J11" s="1150"/>
      <c r="K11" s="267">
        <v>670864</v>
      </c>
      <c r="L11" s="268">
        <v>20594</v>
      </c>
      <c r="M11" s="269">
        <v>8852</v>
      </c>
      <c r="N11" s="270">
        <v>132.6</v>
      </c>
    </row>
    <row r="12" spans="1:16" ht="13.5" customHeight="1">
      <c r="A12" s="248"/>
      <c r="B12" s="244"/>
      <c r="C12" s="244"/>
      <c r="D12" s="244"/>
      <c r="E12" s="244"/>
      <c r="F12" s="244"/>
      <c r="G12" s="1148" t="s">
        <v>473</v>
      </c>
      <c r="H12" s="1149"/>
      <c r="I12" s="1149"/>
      <c r="J12" s="1150"/>
      <c r="K12" s="267">
        <v>21021</v>
      </c>
      <c r="L12" s="268">
        <v>645</v>
      </c>
      <c r="M12" s="269">
        <v>853</v>
      </c>
      <c r="N12" s="270">
        <v>-24.4</v>
      </c>
    </row>
    <row r="13" spans="1:16" ht="13.5" customHeight="1">
      <c r="A13" s="248"/>
      <c r="B13" s="244"/>
      <c r="C13" s="244"/>
      <c r="D13" s="244"/>
      <c r="E13" s="244"/>
      <c r="F13" s="244"/>
      <c r="G13" s="1148" t="s">
        <v>474</v>
      </c>
      <c r="H13" s="1149"/>
      <c r="I13" s="1149"/>
      <c r="J13" s="1150"/>
      <c r="K13" s="267" t="s">
        <v>475</v>
      </c>
      <c r="L13" s="268" t="s">
        <v>475</v>
      </c>
      <c r="M13" s="269">
        <v>12</v>
      </c>
      <c r="N13" s="270" t="s">
        <v>475</v>
      </c>
    </row>
    <row r="14" spans="1:16" ht="13.5" customHeight="1">
      <c r="A14" s="248"/>
      <c r="B14" s="244"/>
      <c r="C14" s="244"/>
      <c r="D14" s="244"/>
      <c r="E14" s="244"/>
      <c r="F14" s="244"/>
      <c r="G14" s="1148" t="s">
        <v>476</v>
      </c>
      <c r="H14" s="1149"/>
      <c r="I14" s="1149"/>
      <c r="J14" s="1150"/>
      <c r="K14" s="267">
        <v>199772</v>
      </c>
      <c r="L14" s="268">
        <v>6132</v>
      </c>
      <c r="M14" s="269">
        <v>4061</v>
      </c>
      <c r="N14" s="270">
        <v>51</v>
      </c>
    </row>
    <row r="15" spans="1:16" ht="13.5" customHeight="1">
      <c r="A15" s="248"/>
      <c r="B15" s="244"/>
      <c r="C15" s="244"/>
      <c r="D15" s="244"/>
      <c r="E15" s="244"/>
      <c r="F15" s="244"/>
      <c r="G15" s="1148" t="s">
        <v>477</v>
      </c>
      <c r="H15" s="1149"/>
      <c r="I15" s="1149"/>
      <c r="J15" s="1150"/>
      <c r="K15" s="267">
        <v>230212</v>
      </c>
      <c r="L15" s="268">
        <v>7067</v>
      </c>
      <c r="M15" s="269">
        <v>2096</v>
      </c>
      <c r="N15" s="270">
        <v>237.2</v>
      </c>
    </row>
    <row r="16" spans="1:16">
      <c r="A16" s="248"/>
      <c r="B16" s="244"/>
      <c r="C16" s="244"/>
      <c r="D16" s="244"/>
      <c r="E16" s="244"/>
      <c r="F16" s="244"/>
      <c r="G16" s="1151" t="s">
        <v>478</v>
      </c>
      <c r="H16" s="1152"/>
      <c r="I16" s="1152"/>
      <c r="J16" s="1153"/>
      <c r="K16" s="268">
        <v>-530821</v>
      </c>
      <c r="L16" s="268">
        <v>-16295</v>
      </c>
      <c r="M16" s="269">
        <v>-9609</v>
      </c>
      <c r="N16" s="270">
        <v>69.599999999999994</v>
      </c>
    </row>
    <row r="17" spans="1:16">
      <c r="A17" s="248"/>
      <c r="B17" s="244"/>
      <c r="C17" s="244"/>
      <c r="D17" s="244"/>
      <c r="E17" s="244"/>
      <c r="F17" s="244"/>
      <c r="G17" s="1151" t="s">
        <v>166</v>
      </c>
      <c r="H17" s="1152"/>
      <c r="I17" s="1152"/>
      <c r="J17" s="1153"/>
      <c r="K17" s="268">
        <v>3882811</v>
      </c>
      <c r="L17" s="268">
        <v>119192</v>
      </c>
      <c r="M17" s="269">
        <v>101883</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3" t="s">
        <v>483</v>
      </c>
      <c r="H21" s="1144"/>
      <c r="I21" s="1144"/>
      <c r="J21" s="1145"/>
      <c r="K21" s="280">
        <v>10.84</v>
      </c>
      <c r="L21" s="281">
        <v>9.81</v>
      </c>
      <c r="M21" s="282">
        <v>1.03</v>
      </c>
      <c r="N21" s="249"/>
      <c r="O21" s="283"/>
      <c r="P21" s="279"/>
    </row>
    <row r="22" spans="1:16" s="284" customFormat="1">
      <c r="A22" s="279"/>
      <c r="B22" s="249"/>
      <c r="C22" s="249"/>
      <c r="D22" s="249"/>
      <c r="E22" s="249"/>
      <c r="F22" s="249"/>
      <c r="G22" s="1143" t="s">
        <v>484</v>
      </c>
      <c r="H22" s="1144"/>
      <c r="I22" s="1144"/>
      <c r="J22" s="1145"/>
      <c r="K22" s="285">
        <v>94.8</v>
      </c>
      <c r="L22" s="286">
        <v>97.8</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6" t="s">
        <v>465</v>
      </c>
      <c r="L30" s="254"/>
      <c r="M30" s="255" t="s">
        <v>466</v>
      </c>
      <c r="N30" s="256"/>
    </row>
    <row r="31" spans="1:16">
      <c r="A31" s="248"/>
      <c r="B31" s="244"/>
      <c r="C31" s="244"/>
      <c r="D31" s="244"/>
      <c r="E31" s="244"/>
      <c r="F31" s="244"/>
      <c r="G31" s="257"/>
      <c r="H31" s="258"/>
      <c r="I31" s="258"/>
      <c r="J31" s="259"/>
      <c r="K31" s="1147"/>
      <c r="L31" s="260" t="s">
        <v>467</v>
      </c>
      <c r="M31" s="261" t="s">
        <v>468</v>
      </c>
      <c r="N31" s="262" t="s">
        <v>469</v>
      </c>
    </row>
    <row r="32" spans="1:16" ht="27" customHeight="1">
      <c r="A32" s="248"/>
      <c r="B32" s="244"/>
      <c r="C32" s="244"/>
      <c r="D32" s="244"/>
      <c r="E32" s="244"/>
      <c r="F32" s="244"/>
      <c r="G32" s="1159" t="s">
        <v>488</v>
      </c>
      <c r="H32" s="1160"/>
      <c r="I32" s="1160"/>
      <c r="J32" s="1161"/>
      <c r="K32" s="294">
        <v>2836538</v>
      </c>
      <c r="L32" s="294">
        <v>87074</v>
      </c>
      <c r="M32" s="295">
        <v>68295</v>
      </c>
      <c r="N32" s="296">
        <v>27.5</v>
      </c>
    </row>
    <row r="33" spans="1:16" ht="13.5" customHeight="1">
      <c r="A33" s="248"/>
      <c r="B33" s="244"/>
      <c r="C33" s="244"/>
      <c r="D33" s="244"/>
      <c r="E33" s="244"/>
      <c r="F33" s="244"/>
      <c r="G33" s="1159" t="s">
        <v>489</v>
      </c>
      <c r="H33" s="1160"/>
      <c r="I33" s="1160"/>
      <c r="J33" s="1161"/>
      <c r="K33" s="294" t="s">
        <v>475</v>
      </c>
      <c r="L33" s="294" t="s">
        <v>475</v>
      </c>
      <c r="M33" s="295" t="s">
        <v>475</v>
      </c>
      <c r="N33" s="296" t="s">
        <v>475</v>
      </c>
    </row>
    <row r="34" spans="1:16" ht="27" customHeight="1">
      <c r="A34" s="248"/>
      <c r="B34" s="244"/>
      <c r="C34" s="244"/>
      <c r="D34" s="244"/>
      <c r="E34" s="244"/>
      <c r="F34" s="244"/>
      <c r="G34" s="1159" t="s">
        <v>490</v>
      </c>
      <c r="H34" s="1160"/>
      <c r="I34" s="1160"/>
      <c r="J34" s="1161"/>
      <c r="K34" s="294" t="s">
        <v>475</v>
      </c>
      <c r="L34" s="294" t="s">
        <v>475</v>
      </c>
      <c r="M34" s="295">
        <v>20</v>
      </c>
      <c r="N34" s="296" t="s">
        <v>475</v>
      </c>
    </row>
    <row r="35" spans="1:16" ht="27" customHeight="1">
      <c r="A35" s="248"/>
      <c r="B35" s="244"/>
      <c r="C35" s="244"/>
      <c r="D35" s="244"/>
      <c r="E35" s="244"/>
      <c r="F35" s="244"/>
      <c r="G35" s="1159" t="s">
        <v>491</v>
      </c>
      <c r="H35" s="1160"/>
      <c r="I35" s="1160"/>
      <c r="J35" s="1161"/>
      <c r="K35" s="294">
        <v>831957</v>
      </c>
      <c r="L35" s="294">
        <v>25539</v>
      </c>
      <c r="M35" s="295">
        <v>17270</v>
      </c>
      <c r="N35" s="296">
        <v>47.9</v>
      </c>
    </row>
    <row r="36" spans="1:16" ht="27" customHeight="1">
      <c r="A36" s="248"/>
      <c r="B36" s="244"/>
      <c r="C36" s="244"/>
      <c r="D36" s="244"/>
      <c r="E36" s="244"/>
      <c r="F36" s="244"/>
      <c r="G36" s="1159" t="s">
        <v>492</v>
      </c>
      <c r="H36" s="1160"/>
      <c r="I36" s="1160"/>
      <c r="J36" s="1161"/>
      <c r="K36" s="294">
        <v>1872</v>
      </c>
      <c r="L36" s="294">
        <v>57</v>
      </c>
      <c r="M36" s="295">
        <v>2908</v>
      </c>
      <c r="N36" s="296">
        <v>-98</v>
      </c>
    </row>
    <row r="37" spans="1:16" ht="13.5" customHeight="1">
      <c r="A37" s="248"/>
      <c r="B37" s="244"/>
      <c r="C37" s="244"/>
      <c r="D37" s="244"/>
      <c r="E37" s="244"/>
      <c r="F37" s="244"/>
      <c r="G37" s="1159" t="s">
        <v>493</v>
      </c>
      <c r="H37" s="1160"/>
      <c r="I37" s="1160"/>
      <c r="J37" s="1161"/>
      <c r="K37" s="294" t="s">
        <v>475</v>
      </c>
      <c r="L37" s="294" t="s">
        <v>475</v>
      </c>
      <c r="M37" s="295">
        <v>1444</v>
      </c>
      <c r="N37" s="296" t="s">
        <v>475</v>
      </c>
    </row>
    <row r="38" spans="1:16" ht="27" customHeight="1">
      <c r="A38" s="248"/>
      <c r="B38" s="244"/>
      <c r="C38" s="244"/>
      <c r="D38" s="244"/>
      <c r="E38" s="244"/>
      <c r="F38" s="244"/>
      <c r="G38" s="1162" t="s">
        <v>494</v>
      </c>
      <c r="H38" s="1163"/>
      <c r="I38" s="1163"/>
      <c r="J38" s="1164"/>
      <c r="K38" s="297">
        <v>29</v>
      </c>
      <c r="L38" s="297">
        <v>1</v>
      </c>
      <c r="M38" s="298">
        <v>7</v>
      </c>
      <c r="N38" s="299">
        <v>-85.7</v>
      </c>
      <c r="O38" s="293"/>
    </row>
    <row r="39" spans="1:16">
      <c r="A39" s="248"/>
      <c r="B39" s="244"/>
      <c r="C39" s="244"/>
      <c r="D39" s="244"/>
      <c r="E39" s="244"/>
      <c r="F39" s="244"/>
      <c r="G39" s="1162" t="s">
        <v>495</v>
      </c>
      <c r="H39" s="1163"/>
      <c r="I39" s="1163"/>
      <c r="J39" s="1164"/>
      <c r="K39" s="300">
        <v>-156517</v>
      </c>
      <c r="L39" s="300">
        <v>-4805</v>
      </c>
      <c r="M39" s="301">
        <v>-4412</v>
      </c>
      <c r="N39" s="302">
        <v>8.9</v>
      </c>
      <c r="O39" s="293"/>
    </row>
    <row r="40" spans="1:16" ht="27" customHeight="1">
      <c r="A40" s="248"/>
      <c r="B40" s="244"/>
      <c r="C40" s="244"/>
      <c r="D40" s="244"/>
      <c r="E40" s="244"/>
      <c r="F40" s="244"/>
      <c r="G40" s="1159" t="s">
        <v>496</v>
      </c>
      <c r="H40" s="1160"/>
      <c r="I40" s="1160"/>
      <c r="J40" s="1161"/>
      <c r="K40" s="300">
        <v>-2401880</v>
      </c>
      <c r="L40" s="300">
        <v>-73732</v>
      </c>
      <c r="M40" s="301">
        <v>-58381</v>
      </c>
      <c r="N40" s="302">
        <v>26.3</v>
      </c>
      <c r="O40" s="293"/>
    </row>
    <row r="41" spans="1:16">
      <c r="A41" s="248"/>
      <c r="B41" s="244"/>
      <c r="C41" s="244"/>
      <c r="D41" s="244"/>
      <c r="E41" s="244"/>
      <c r="F41" s="244"/>
      <c r="G41" s="1165" t="s">
        <v>277</v>
      </c>
      <c r="H41" s="1166"/>
      <c r="I41" s="1166"/>
      <c r="J41" s="1167"/>
      <c r="K41" s="294">
        <v>1111999</v>
      </c>
      <c r="L41" s="300">
        <v>34136</v>
      </c>
      <c r="M41" s="301">
        <v>27153</v>
      </c>
      <c r="N41" s="302">
        <v>25.7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4" t="s">
        <v>465</v>
      </c>
      <c r="J49" s="1156" t="s">
        <v>500</v>
      </c>
      <c r="K49" s="1157"/>
      <c r="L49" s="1157"/>
      <c r="M49" s="1157"/>
      <c r="N49" s="1158"/>
    </row>
    <row r="50" spans="1:14">
      <c r="A50" s="248"/>
      <c r="B50" s="244"/>
      <c r="C50" s="244"/>
      <c r="D50" s="244"/>
      <c r="E50" s="244"/>
      <c r="F50" s="244"/>
      <c r="G50" s="312"/>
      <c r="H50" s="313"/>
      <c r="I50" s="1155"/>
      <c r="J50" s="314" t="s">
        <v>501</v>
      </c>
      <c r="K50" s="315" t="s">
        <v>502</v>
      </c>
      <c r="L50" s="316" t="s">
        <v>503</v>
      </c>
      <c r="M50" s="317" t="s">
        <v>504</v>
      </c>
      <c r="N50" s="318" t="s">
        <v>505</v>
      </c>
    </row>
    <row r="51" spans="1:14">
      <c r="A51" s="248"/>
      <c r="B51" s="244"/>
      <c r="C51" s="244"/>
      <c r="D51" s="244"/>
      <c r="E51" s="244"/>
      <c r="F51" s="244"/>
      <c r="G51" s="310" t="s">
        <v>506</v>
      </c>
      <c r="H51" s="311"/>
      <c r="I51" s="319">
        <v>1713914</v>
      </c>
      <c r="J51" s="320">
        <v>49498</v>
      </c>
      <c r="K51" s="321">
        <v>-17.600000000000001</v>
      </c>
      <c r="L51" s="322">
        <v>67201</v>
      </c>
      <c r="M51" s="323">
        <v>-14.6</v>
      </c>
      <c r="N51" s="324">
        <v>-3</v>
      </c>
    </row>
    <row r="52" spans="1:14">
      <c r="A52" s="248"/>
      <c r="B52" s="244"/>
      <c r="C52" s="244"/>
      <c r="D52" s="244"/>
      <c r="E52" s="244"/>
      <c r="F52" s="244"/>
      <c r="G52" s="325"/>
      <c r="H52" s="326" t="s">
        <v>507</v>
      </c>
      <c r="I52" s="327">
        <v>1361286</v>
      </c>
      <c r="J52" s="328">
        <v>39314</v>
      </c>
      <c r="K52" s="329">
        <v>-0.4</v>
      </c>
      <c r="L52" s="330">
        <v>35210</v>
      </c>
      <c r="M52" s="331">
        <v>-7.6</v>
      </c>
      <c r="N52" s="332">
        <v>7.2</v>
      </c>
    </row>
    <row r="53" spans="1:14">
      <c r="A53" s="248"/>
      <c r="B53" s="244"/>
      <c r="C53" s="244"/>
      <c r="D53" s="244"/>
      <c r="E53" s="244"/>
      <c r="F53" s="244"/>
      <c r="G53" s="310" t="s">
        <v>508</v>
      </c>
      <c r="H53" s="311"/>
      <c r="I53" s="319">
        <v>2111258</v>
      </c>
      <c r="J53" s="320">
        <v>61580</v>
      </c>
      <c r="K53" s="321">
        <v>24.4</v>
      </c>
      <c r="L53" s="322">
        <v>75709</v>
      </c>
      <c r="M53" s="323">
        <v>12.7</v>
      </c>
      <c r="N53" s="324">
        <v>11.7</v>
      </c>
    </row>
    <row r="54" spans="1:14">
      <c r="A54" s="248"/>
      <c r="B54" s="244"/>
      <c r="C54" s="244"/>
      <c r="D54" s="244"/>
      <c r="E54" s="244"/>
      <c r="F54" s="244"/>
      <c r="G54" s="325"/>
      <c r="H54" s="326" t="s">
        <v>507</v>
      </c>
      <c r="I54" s="327">
        <v>1333679</v>
      </c>
      <c r="J54" s="328">
        <v>38900</v>
      </c>
      <c r="K54" s="329">
        <v>-1.1000000000000001</v>
      </c>
      <c r="L54" s="330">
        <v>35212</v>
      </c>
      <c r="M54" s="331">
        <v>0</v>
      </c>
      <c r="N54" s="332">
        <v>-1.1000000000000001</v>
      </c>
    </row>
    <row r="55" spans="1:14">
      <c r="A55" s="248"/>
      <c r="B55" s="244"/>
      <c r="C55" s="244"/>
      <c r="D55" s="244"/>
      <c r="E55" s="244"/>
      <c r="F55" s="244"/>
      <c r="G55" s="310" t="s">
        <v>509</v>
      </c>
      <c r="H55" s="311"/>
      <c r="I55" s="319">
        <v>2575792</v>
      </c>
      <c r="J55" s="320">
        <v>76193</v>
      </c>
      <c r="K55" s="321">
        <v>23.7</v>
      </c>
      <c r="L55" s="322">
        <v>90961</v>
      </c>
      <c r="M55" s="323">
        <v>20.100000000000001</v>
      </c>
      <c r="N55" s="324">
        <v>3.6</v>
      </c>
    </row>
    <row r="56" spans="1:14">
      <c r="A56" s="248"/>
      <c r="B56" s="244"/>
      <c r="C56" s="244"/>
      <c r="D56" s="244"/>
      <c r="E56" s="244"/>
      <c r="F56" s="244"/>
      <c r="G56" s="325"/>
      <c r="H56" s="326" t="s">
        <v>507</v>
      </c>
      <c r="I56" s="327">
        <v>1734959</v>
      </c>
      <c r="J56" s="328">
        <v>51321</v>
      </c>
      <c r="K56" s="329">
        <v>31.9</v>
      </c>
      <c r="L56" s="330">
        <v>37720</v>
      </c>
      <c r="M56" s="331">
        <v>7.1</v>
      </c>
      <c r="N56" s="332">
        <v>24.8</v>
      </c>
    </row>
    <row r="57" spans="1:14">
      <c r="A57" s="248"/>
      <c r="B57" s="244"/>
      <c r="C57" s="244"/>
      <c r="D57" s="244"/>
      <c r="E57" s="244"/>
      <c r="F57" s="244"/>
      <c r="G57" s="310" t="s">
        <v>510</v>
      </c>
      <c r="H57" s="311"/>
      <c r="I57" s="319">
        <v>2141794</v>
      </c>
      <c r="J57" s="320">
        <v>64687</v>
      </c>
      <c r="K57" s="321">
        <v>-15.1</v>
      </c>
      <c r="L57" s="322">
        <v>106614</v>
      </c>
      <c r="M57" s="323">
        <v>17.2</v>
      </c>
      <c r="N57" s="324">
        <v>-32.299999999999997</v>
      </c>
    </row>
    <row r="58" spans="1:14">
      <c r="A58" s="248"/>
      <c r="B58" s="244"/>
      <c r="C58" s="244"/>
      <c r="D58" s="244"/>
      <c r="E58" s="244"/>
      <c r="F58" s="244"/>
      <c r="G58" s="325"/>
      <c r="H58" s="326" t="s">
        <v>507</v>
      </c>
      <c r="I58" s="327">
        <v>1144751</v>
      </c>
      <c r="J58" s="328">
        <v>34574</v>
      </c>
      <c r="K58" s="329">
        <v>-32.6</v>
      </c>
      <c r="L58" s="330">
        <v>45545</v>
      </c>
      <c r="M58" s="331">
        <v>20.7</v>
      </c>
      <c r="N58" s="332">
        <v>-53.3</v>
      </c>
    </row>
    <row r="59" spans="1:14">
      <c r="A59" s="248"/>
      <c r="B59" s="244"/>
      <c r="C59" s="244"/>
      <c r="D59" s="244"/>
      <c r="E59" s="244"/>
      <c r="F59" s="244"/>
      <c r="G59" s="310" t="s">
        <v>511</v>
      </c>
      <c r="H59" s="311"/>
      <c r="I59" s="319">
        <v>3089119</v>
      </c>
      <c r="J59" s="320">
        <v>94828</v>
      </c>
      <c r="K59" s="321">
        <v>46.6</v>
      </c>
      <c r="L59" s="322">
        <v>85459</v>
      </c>
      <c r="M59" s="323">
        <v>-19.8</v>
      </c>
      <c r="N59" s="324">
        <v>66.400000000000006</v>
      </c>
    </row>
    <row r="60" spans="1:14">
      <c r="A60" s="248"/>
      <c r="B60" s="244"/>
      <c r="C60" s="244"/>
      <c r="D60" s="244"/>
      <c r="E60" s="244"/>
      <c r="F60" s="244"/>
      <c r="G60" s="325"/>
      <c r="H60" s="326" t="s">
        <v>507</v>
      </c>
      <c r="I60" s="333">
        <v>966026</v>
      </c>
      <c r="J60" s="328">
        <v>29655</v>
      </c>
      <c r="K60" s="329">
        <v>-14.2</v>
      </c>
      <c r="L60" s="330">
        <v>44378</v>
      </c>
      <c r="M60" s="331">
        <v>-2.6</v>
      </c>
      <c r="N60" s="332">
        <v>-11.6</v>
      </c>
    </row>
    <row r="61" spans="1:14">
      <c r="A61" s="248"/>
      <c r="B61" s="244"/>
      <c r="C61" s="244"/>
      <c r="D61" s="244"/>
      <c r="E61" s="244"/>
      <c r="F61" s="244"/>
      <c r="G61" s="310" t="s">
        <v>512</v>
      </c>
      <c r="H61" s="334"/>
      <c r="I61" s="335">
        <v>2326375</v>
      </c>
      <c r="J61" s="336">
        <v>69357</v>
      </c>
      <c r="K61" s="337">
        <v>12.4</v>
      </c>
      <c r="L61" s="338">
        <v>85189</v>
      </c>
      <c r="M61" s="339">
        <v>3.1</v>
      </c>
      <c r="N61" s="324">
        <v>9.3000000000000007</v>
      </c>
    </row>
    <row r="62" spans="1:14">
      <c r="A62" s="248"/>
      <c r="B62" s="244"/>
      <c r="C62" s="244"/>
      <c r="D62" s="244"/>
      <c r="E62" s="244"/>
      <c r="F62" s="244"/>
      <c r="G62" s="325"/>
      <c r="H62" s="326" t="s">
        <v>507</v>
      </c>
      <c r="I62" s="327">
        <v>1308140</v>
      </c>
      <c r="J62" s="328">
        <v>38753</v>
      </c>
      <c r="K62" s="329">
        <v>-3.3</v>
      </c>
      <c r="L62" s="330">
        <v>39613</v>
      </c>
      <c r="M62" s="331">
        <v>3.5</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8" t="s">
        <v>3</v>
      </c>
      <c r="D47" s="1168"/>
      <c r="E47" s="1169"/>
      <c r="F47" s="11">
        <v>11.1</v>
      </c>
      <c r="G47" s="12">
        <v>15.49</v>
      </c>
      <c r="H47" s="12">
        <v>20.69</v>
      </c>
      <c r="I47" s="12">
        <v>23.2</v>
      </c>
      <c r="J47" s="13">
        <v>22.9</v>
      </c>
    </row>
    <row r="48" spans="2:10" ht="57.75" customHeight="1">
      <c r="B48" s="14"/>
      <c r="C48" s="1170" t="s">
        <v>4</v>
      </c>
      <c r="D48" s="1170"/>
      <c r="E48" s="1171"/>
      <c r="F48" s="15">
        <v>10.71</v>
      </c>
      <c r="G48" s="16">
        <v>10.62</v>
      </c>
      <c r="H48" s="16">
        <v>5.23</v>
      </c>
      <c r="I48" s="16">
        <v>3.01</v>
      </c>
      <c r="J48" s="17">
        <v>5.45</v>
      </c>
    </row>
    <row r="49" spans="2:10" ht="57.75" customHeight="1" thickBot="1">
      <c r="B49" s="18"/>
      <c r="C49" s="1172" t="s">
        <v>5</v>
      </c>
      <c r="D49" s="1172"/>
      <c r="E49" s="1173"/>
      <c r="F49" s="19">
        <v>1.43</v>
      </c>
      <c r="G49" s="20">
        <v>4.8600000000000003</v>
      </c>
      <c r="H49" s="20" t="s">
        <v>519</v>
      </c>
      <c r="I49" s="20" t="s">
        <v>520</v>
      </c>
      <c r="J49" s="21">
        <v>2.72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G10055</cp:lastModifiedBy>
  <cp:lastPrinted>2017-05-02T06:32:24Z</cp:lastPrinted>
  <dcterms:created xsi:type="dcterms:W3CDTF">2017-02-15T20:54:00Z</dcterms:created>
  <dcterms:modified xsi:type="dcterms:W3CDTF">2017-05-22T23:59:30Z</dcterms:modified>
</cp:coreProperties>
</file>