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<sst xmlns="http://schemas.openxmlformats.org/spreadsheetml/2006/main" count="221" uniqueCount="111">
  <si>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</si>
  <si>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</si>
  <si>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</si>
  <si>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</si>
  <si>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</si>
  <si>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</si>
  <si>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</si>
  <si>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</si>
  <si>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</si>
  <si>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</si>
  <si>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</si>
  <si>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</si>
  <si>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</si>
  <si>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</si>
  <si>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</si>
  <si>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</si>
  <si>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</si>
  <si>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</si>
  <si>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</si>
  <si>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</si>
  <si>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</si>
  <si>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</si>
  <si>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</si>
  <si>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</si>
  <si>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</si>
  <si>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</si>
  <si>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</si>
  <si>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</si>
  <si>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</si>
  <si>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</si>
  <si>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</si>
  <si>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</si>
  <si>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</si>
  <si>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</si>
  <si>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</si>
  <si>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</si>
  <si>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</si>
  <si>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</si>
  <si>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</si>
  <si>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</si>
  <si>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</si>
  <si>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</si>
  <si>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</si>
  <si>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</si>
  <si>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</si>
  <si>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</si>
  <si>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</si>
  <si>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</si>
  <si>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</si>
  <si>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</si>
  <si>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</si>
  <si>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</si>
  <si>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</si>
  <si>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</si>
  <si>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</si>
  <si>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</si>
  <si>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</si>
  <si>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</si>
  <si>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</si>
  <si>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</si>
  <si>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</si>
  <si>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</si>
  <si>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</si>
  <si>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</si>
  <si>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</si>
  <si>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</si>
  <si>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</si>
  <si>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</si>
  <si>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</si>
  <si>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</si>
  <si>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</si>
  <si>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</si>
  <si>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</si>
  <si>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</si>
  <si>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</si>
  <si>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</si>
  <si>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</si>
  <si>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</si>
  <si>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</si>
  <si>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</si>
  <si>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</si>
  <si>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</si>
  <si>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</si>
  <si>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</si>
  <si>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</si>
  <si>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</si>
  <si>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</si>
  <si>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</si>
  <si>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</si>
  <si>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</si>
  <si>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</si>
  <si>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</si>
  <si>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</si>
  <si>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</si>
  <si>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</si>
  <si>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</si>
  <si>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奈良県　五條市</t>
  </si>
  <si>
    <t>法非適用</t>
  </si>
  <si>
    <t>下水道事業</t>
  </si>
  <si>
    <t>農業集落排水</t>
  </si>
  <si>
    <t>F1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</si>
  <si>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</si>
  <si>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</si>
  <si>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</si>
  <si>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</si>
  <si>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</si>
  <si>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</si>
  <si>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</si>
  <si>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収益的収支比率から、単年度の収支が赤字であることが示されている</t>
    </r>
    <r>
      <rPr>
        <sz val="11"/>
        <rFont val="ＭＳ ゴシック"/>
        <family val="3"/>
        <charset val="128"/>
      </rPr>
      <t>。</t>
    </r>
    <r>
      <rPr>
        <sz val="11"/>
        <color indexed="8"/>
        <rFont val="ＭＳ ゴシック"/>
        <family val="3"/>
        <charset val="128"/>
      </rPr>
      <t>また、経費回収率も６０％を下回っていることを考えると使用料以外での収入により賄われていることが</t>
    </r>
    <r>
      <rPr>
        <sz val="11"/>
        <rFont val="ＭＳ ゴシック"/>
        <family val="3"/>
        <charset val="128"/>
      </rPr>
      <t>判る。
　また、水洗化率が100%となっており、地域内世帯全てが使用料の支払対象者であることから、世帯数が増加しない限り使用料収入の増加が見込めない。</t>
    </r>
    <r>
      <rPr>
        <sz val="11"/>
        <color indexed="8"/>
        <rFont val="ＭＳ ゴシック"/>
        <family val="3"/>
        <charset val="128"/>
      </rPr>
      <t xml:space="preserve">
　一方、企業債残高対事業規模比率</t>
    </r>
    <r>
      <rPr>
        <sz val="11"/>
        <rFont val="ＭＳ ゴシック"/>
        <family val="3"/>
        <charset val="128"/>
      </rPr>
      <t>における</t>
    </r>
    <r>
      <rPr>
        <sz val="11"/>
        <color indexed="8"/>
        <rFont val="ＭＳ ゴシック"/>
        <family val="3"/>
        <charset val="128"/>
      </rPr>
      <t>債務残高は減少していることから、債務を完済するころには、経営が改善される見込みがある。</t>
    </r>
    <rPh sb="1" eb="3">
      <t>シュウエキ</t>
    </rPh>
    <rPh sb="3" eb="4">
      <t>テキ</t>
    </rPh>
    <rPh sb="4" eb="6">
      <t>シュウシ</t>
    </rPh>
    <rPh sb="6" eb="8">
      <t>ヒリツ</t>
    </rPh>
    <rPh sb="11" eb="14">
      <t>タンネンド</t>
    </rPh>
    <rPh sb="15" eb="17">
      <t>シュウシ</t>
    </rPh>
    <rPh sb="18" eb="20">
      <t>アカジ</t>
    </rPh>
    <rPh sb="26" eb="27">
      <t>シメ</t>
    </rPh>
    <rPh sb="36" eb="38">
      <t>ケイヒ</t>
    </rPh>
    <rPh sb="38" eb="41">
      <t>カイシュウリツ</t>
    </rPh>
    <rPh sb="46" eb="48">
      <t>シタマワ</t>
    </rPh>
    <rPh sb="55" eb="56">
      <t>カンガ</t>
    </rPh>
    <rPh sb="80" eb="81">
      <t>ワカ</t>
    </rPh>
    <rPh sb="129" eb="132">
      <t>セタイスウ</t>
    </rPh>
    <rPh sb="133" eb="135">
      <t>ゾウカ</t>
    </rPh>
    <rPh sb="138" eb="139">
      <t>カギ</t>
    </rPh>
    <rPh sb="140" eb="143">
      <t>シヨウリョウ</t>
    </rPh>
    <rPh sb="143" eb="145">
      <t>シュウニュウ</t>
    </rPh>
    <rPh sb="146" eb="148">
      <t>ゾウカ</t>
    </rPh>
    <rPh sb="149" eb="151">
      <t>ミコ</t>
    </rPh>
    <rPh sb="157" eb="159">
      <t>イッポウ</t>
    </rPh>
    <rPh sb="160" eb="163">
      <t>キギョウサイ</t>
    </rPh>
    <rPh sb="163" eb="164">
      <t>ザン</t>
    </rPh>
    <rPh sb="164" eb="165">
      <t>タカ</t>
    </rPh>
    <rPh sb="165" eb="166">
      <t>タイ</t>
    </rPh>
    <rPh sb="166" eb="168">
      <t>ジギョウ</t>
    </rPh>
    <rPh sb="168" eb="170">
      <t>キボ</t>
    </rPh>
    <rPh sb="170" eb="172">
      <t>ヒリツ</t>
    </rPh>
    <rPh sb="176" eb="178">
      <t>サイム</t>
    </rPh>
    <rPh sb="178" eb="179">
      <t>ザン</t>
    </rPh>
    <rPh sb="179" eb="180">
      <t>ダカ</t>
    </rPh>
    <rPh sb="181" eb="183">
      <t>ゲンショウ</t>
    </rPh>
    <rPh sb="192" eb="194">
      <t>サイム</t>
    </rPh>
    <rPh sb="195" eb="197">
      <t>カンサイ</t>
    </rPh>
    <rPh sb="204" eb="206">
      <t>ケイエイ</t>
    </rPh>
    <rPh sb="207" eb="209">
      <t>カイゼン</t>
    </rPh>
    <rPh sb="212" eb="214">
      <t>ミコ</t>
    </rPh>
    <phoneticPr fontId="22"/>
  </si>
  <si>
    <t>　平成17年施設更新を行い、また、定期的な保守点検を実施しているため老朽化は進んでいない。</t>
    <rPh sb="1" eb="3">
      <t>ヘイセイ</t>
    </rPh>
    <rPh sb="5" eb="6">
      <t>ネン</t>
    </rPh>
    <rPh sb="6" eb="8">
      <t>シセツ</t>
    </rPh>
    <rPh sb="8" eb="10">
      <t>コウシン</t>
    </rPh>
    <rPh sb="11" eb="12">
      <t>オコナ</t>
    </rPh>
    <rPh sb="17" eb="20">
      <t>テイキテキ</t>
    </rPh>
    <rPh sb="21" eb="23">
      <t>ホシュ</t>
    </rPh>
    <rPh sb="23" eb="25">
      <t>テンケン</t>
    </rPh>
    <rPh sb="26" eb="28">
      <t>ジッシ</t>
    </rPh>
    <rPh sb="34" eb="37">
      <t>ロウキュウカ</t>
    </rPh>
    <rPh sb="38" eb="39">
      <t>スス</t>
    </rPh>
    <phoneticPr fontId="22"/>
  </si>
  <si>
    <t>　汚水処理原価の類似団体平均と比較すると、処理費用については、低価で実施されていることが伺えるが、公債費が大きく、支出が収入を上回り一般会計からの繰入れを要する状況であり、また、処理区域内全世帯が水洗化されている状況から、今後、過疎化の進行による世帯減少による収入減も考えられる。
　また、経年劣化による修理及び更新が今後必要になってくると予想されるため、適正な使用料収入を検討していく。</t>
    <rPh sb="1" eb="3">
      <t>オスイ</t>
    </rPh>
    <rPh sb="3" eb="5">
      <t>ショリ</t>
    </rPh>
    <rPh sb="5" eb="6">
      <t>ハラ</t>
    </rPh>
    <rPh sb="6" eb="7">
      <t>アタイ</t>
    </rPh>
    <rPh sb="8" eb="10">
      <t>ルイジ</t>
    </rPh>
    <rPh sb="10" eb="12">
      <t>ダンタイ</t>
    </rPh>
    <rPh sb="12" eb="14">
      <t>ヘイキン</t>
    </rPh>
    <rPh sb="15" eb="17">
      <t>ヒカク</t>
    </rPh>
    <rPh sb="21" eb="23">
      <t>ショリ</t>
    </rPh>
    <rPh sb="23" eb="25">
      <t>ヒヨウ</t>
    </rPh>
    <rPh sb="31" eb="33">
      <t>テイカ</t>
    </rPh>
    <rPh sb="34" eb="36">
      <t>ジッシ</t>
    </rPh>
    <rPh sb="44" eb="45">
      <t>ウカガ</t>
    </rPh>
    <rPh sb="49" eb="52">
      <t>コウサイヒ</t>
    </rPh>
    <rPh sb="53" eb="54">
      <t>オオ</t>
    </rPh>
    <rPh sb="57" eb="59">
      <t>シシュツ</t>
    </rPh>
    <rPh sb="60" eb="62">
      <t>シュウニュウ</t>
    </rPh>
    <rPh sb="63" eb="65">
      <t>ウワマワ</t>
    </rPh>
    <rPh sb="66" eb="68">
      <t>イッパン</t>
    </rPh>
    <rPh sb="68" eb="70">
      <t>カイケイ</t>
    </rPh>
    <rPh sb="73" eb="74">
      <t>ク</t>
    </rPh>
    <rPh sb="74" eb="75">
      <t>イ</t>
    </rPh>
    <rPh sb="77" eb="78">
      <t>ヨウ</t>
    </rPh>
    <rPh sb="80" eb="82">
      <t>ジョウキョウ</t>
    </rPh>
    <rPh sb="130" eb="132">
      <t>シュウニュウ</t>
    </rPh>
    <rPh sb="132" eb="133">
      <t>ゲン</t>
    </rPh>
    <rPh sb="145" eb="147">
      <t>ケイネン</t>
    </rPh>
    <rPh sb="147" eb="149">
      <t>レッカ</t>
    </rPh>
    <rPh sb="152" eb="154">
      <t>シュウリ</t>
    </rPh>
    <rPh sb="154" eb="155">
      <t>オヨ</t>
    </rPh>
    <rPh sb="156" eb="158">
      <t>コウシン</t>
    </rPh>
    <rPh sb="159" eb="161">
      <t>コンゴ</t>
    </rPh>
    <rPh sb="161" eb="163">
      <t>ヒツヨウ</t>
    </rPh>
    <rPh sb="170" eb="172">
      <t>ヨソウ</t>
    </rPh>
    <rPh sb="178" eb="180">
      <t>テキセイ</t>
    </rPh>
    <rPh sb="181" eb="184">
      <t>シヨウリョウ</t>
    </rPh>
    <rPh sb="184" eb="186">
      <t>シュウニュウ</t>
    </rPh>
    <rPh sb="187" eb="189">
      <t>ケントウ</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</si>
</sst>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1"/>
      <color rgb="FFFA7D00"/>
      <name val="ＭＳ Ｐゴシック"/>
      <family val="2"/>
      <charset val="128"/>
    </font>
    <font>
      <sz val="11"/>
      <color indexed="8"/>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778496"/>
        <c:axId val="9878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0.01</c:v>
                </c:pt>
                <c:pt idx="4">
                  <c:v>0.03</c:v>
                </c:pt>
              </c:numCache>
            </c:numRef>
          </c:val>
          <c:smooth val="0"/>
        </c:ser>
        <c:dLbls>
          <c:showLegendKey val="0"/>
          <c:showVal val="0"/>
          <c:showCatName val="0"/>
          <c:showSerName val="0"/>
          <c:showPercent val="0"/>
          <c:showBubbleSize val="0"/>
        </c:dLbls>
        <c:marker val="1"/>
        <c:smooth val="0"/>
        <c:axId val="98778496"/>
        <c:axId val="98780672"/>
      </c:lineChart>
      <c:dateAx>
        <c:axId val="98778496"/>
        <c:scaling>
          <c:orientation val="minMax"/>
        </c:scaling>
        <c:delete val="1"/>
        <c:axPos val="b"/>
        <c:numFmt formatCode="ge" sourceLinked="1"/>
        <c:majorTickMark val="none"/>
        <c:minorTickMark val="none"/>
        <c:tickLblPos val="none"/>
        <c:crossAx val="98780672"/>
        <c:crosses val="autoZero"/>
        <c:auto val="1"/>
        <c:lblOffset val="100"/>
        <c:baseTimeUnit val="years"/>
      </c:dateAx>
      <c:valAx>
        <c:axId val="9878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7849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81.36</c:v>
                </c:pt>
                <c:pt idx="1">
                  <c:v>81.36</c:v>
                </c:pt>
                <c:pt idx="2">
                  <c:v>81.36</c:v>
                </c:pt>
                <c:pt idx="3">
                  <c:v>81.36</c:v>
                </c:pt>
                <c:pt idx="4">
                  <c:v>81.36</c:v>
                </c:pt>
              </c:numCache>
            </c:numRef>
          </c:val>
        </c:ser>
        <c:dLbls>
          <c:showLegendKey val="0"/>
          <c:showVal val="0"/>
          <c:showCatName val="0"/>
          <c:showSerName val="0"/>
          <c:showPercent val="0"/>
          <c:showBubbleSize val="0"/>
        </c:dLbls>
        <c:gapWidth val="150"/>
        <c:axId val="100671488"/>
        <c:axId val="10067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60.63</c:v>
                </c:pt>
                <c:pt idx="4">
                  <c:v>58.47</c:v>
                </c:pt>
              </c:numCache>
            </c:numRef>
          </c:val>
          <c:smooth val="0"/>
        </c:ser>
        <c:dLbls>
          <c:showLegendKey val="0"/>
          <c:showVal val="0"/>
          <c:showCatName val="0"/>
          <c:showSerName val="0"/>
          <c:showPercent val="0"/>
          <c:showBubbleSize val="0"/>
        </c:dLbls>
        <c:marker val="1"/>
        <c:smooth val="0"/>
        <c:axId val="100671488"/>
        <c:axId val="100673408"/>
      </c:lineChart>
      <c:dateAx>
        <c:axId val="100671488"/>
        <c:scaling>
          <c:orientation val="minMax"/>
        </c:scaling>
        <c:delete val="1"/>
        <c:axPos val="b"/>
        <c:numFmt formatCode="ge" sourceLinked="1"/>
        <c:majorTickMark val="none"/>
        <c:minorTickMark val="none"/>
        <c:tickLblPos val="none"/>
        <c:crossAx val="100673408"/>
        <c:crosses val="autoZero"/>
        <c:auto val="1"/>
        <c:lblOffset val="100"/>
        <c:baseTimeUnit val="years"/>
      </c:dateAx>
      <c:valAx>
        <c:axId val="10067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7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00699520"/>
        <c:axId val="10071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88.66</c:v>
                </c:pt>
                <c:pt idx="4">
                  <c:v>88.58</c:v>
                </c:pt>
              </c:numCache>
            </c:numRef>
          </c:val>
          <c:smooth val="0"/>
        </c:ser>
        <c:dLbls>
          <c:showLegendKey val="0"/>
          <c:showVal val="0"/>
          <c:showCatName val="0"/>
          <c:showSerName val="0"/>
          <c:showPercent val="0"/>
          <c:showBubbleSize val="0"/>
        </c:dLbls>
        <c:marker val="1"/>
        <c:smooth val="0"/>
        <c:axId val="100699520"/>
        <c:axId val="100713984"/>
      </c:lineChart>
      <c:dateAx>
        <c:axId val="100699520"/>
        <c:scaling>
          <c:orientation val="minMax"/>
        </c:scaling>
        <c:delete val="1"/>
        <c:axPos val="b"/>
        <c:numFmt formatCode="ge" sourceLinked="1"/>
        <c:majorTickMark val="none"/>
        <c:minorTickMark val="none"/>
        <c:tickLblPos val="none"/>
        <c:crossAx val="100713984"/>
        <c:crosses val="autoZero"/>
        <c:auto val="1"/>
        <c:lblOffset val="100"/>
        <c:baseTimeUnit val="years"/>
      </c:dateAx>
      <c:valAx>
        <c:axId val="10071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9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77.55</c:v>
                </c:pt>
                <c:pt idx="1">
                  <c:v>74.17</c:v>
                </c:pt>
                <c:pt idx="2">
                  <c:v>73.56</c:v>
                </c:pt>
                <c:pt idx="3">
                  <c:v>68.59</c:v>
                </c:pt>
                <c:pt idx="4">
                  <c:v>70.56</c:v>
                </c:pt>
              </c:numCache>
            </c:numRef>
          </c:val>
        </c:ser>
        <c:dLbls>
          <c:showLegendKey val="0"/>
          <c:showVal val="0"/>
          <c:showCatName val="0"/>
          <c:showSerName val="0"/>
          <c:showPercent val="0"/>
          <c:showBubbleSize val="0"/>
        </c:dLbls>
        <c:gapWidth val="150"/>
        <c:axId val="98806784"/>
        <c:axId val="9882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806784"/>
        <c:axId val="98825344"/>
      </c:lineChart>
      <c:dateAx>
        <c:axId val="98806784"/>
        <c:scaling>
          <c:orientation val="minMax"/>
        </c:scaling>
        <c:delete val="1"/>
        <c:axPos val="b"/>
        <c:numFmt formatCode="ge" sourceLinked="1"/>
        <c:majorTickMark val="none"/>
        <c:minorTickMark val="none"/>
        <c:tickLblPos val="none"/>
        <c:crossAx val="98825344"/>
        <c:crosses val="autoZero"/>
        <c:auto val="1"/>
        <c:lblOffset val="100"/>
        <c:baseTimeUnit val="years"/>
      </c:dateAx>
      <c:valAx>
        <c:axId val="9882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0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662464"/>
        <c:axId val="9975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662464"/>
        <c:axId val="99754752"/>
      </c:lineChart>
      <c:dateAx>
        <c:axId val="99662464"/>
        <c:scaling>
          <c:orientation val="minMax"/>
        </c:scaling>
        <c:delete val="1"/>
        <c:axPos val="b"/>
        <c:numFmt formatCode="ge" sourceLinked="1"/>
        <c:majorTickMark val="none"/>
        <c:minorTickMark val="none"/>
        <c:tickLblPos val="none"/>
        <c:crossAx val="99754752"/>
        <c:crosses val="autoZero"/>
        <c:auto val="1"/>
        <c:lblOffset val="100"/>
        <c:baseTimeUnit val="years"/>
      </c:dateAx>
      <c:valAx>
        <c:axId val="9975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6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903744"/>
        <c:axId val="9991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903744"/>
        <c:axId val="99914112"/>
      </c:lineChart>
      <c:dateAx>
        <c:axId val="99903744"/>
        <c:scaling>
          <c:orientation val="minMax"/>
        </c:scaling>
        <c:delete val="1"/>
        <c:axPos val="b"/>
        <c:numFmt formatCode="ge" sourceLinked="1"/>
        <c:majorTickMark val="none"/>
        <c:minorTickMark val="none"/>
        <c:tickLblPos val="none"/>
        <c:crossAx val="99914112"/>
        <c:crosses val="autoZero"/>
        <c:auto val="1"/>
        <c:lblOffset val="100"/>
        <c:baseTimeUnit val="years"/>
      </c:dateAx>
      <c:valAx>
        <c:axId val="9991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0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009856"/>
        <c:axId val="10013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009856"/>
        <c:axId val="100130816"/>
      </c:lineChart>
      <c:dateAx>
        <c:axId val="100009856"/>
        <c:scaling>
          <c:orientation val="minMax"/>
        </c:scaling>
        <c:delete val="1"/>
        <c:axPos val="b"/>
        <c:numFmt formatCode="ge" sourceLinked="1"/>
        <c:majorTickMark val="none"/>
        <c:minorTickMark val="none"/>
        <c:tickLblPos val="none"/>
        <c:crossAx val="100130816"/>
        <c:crosses val="autoZero"/>
        <c:auto val="1"/>
        <c:lblOffset val="100"/>
        <c:baseTimeUnit val="years"/>
      </c:dateAx>
      <c:valAx>
        <c:axId val="10013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0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161024"/>
        <c:axId val="10016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161024"/>
        <c:axId val="100162944"/>
      </c:lineChart>
      <c:dateAx>
        <c:axId val="100161024"/>
        <c:scaling>
          <c:orientation val="minMax"/>
        </c:scaling>
        <c:delete val="1"/>
        <c:axPos val="b"/>
        <c:numFmt formatCode="ge" sourceLinked="1"/>
        <c:majorTickMark val="none"/>
        <c:minorTickMark val="none"/>
        <c:tickLblPos val="none"/>
        <c:crossAx val="100162944"/>
        <c:crosses val="autoZero"/>
        <c:auto val="1"/>
        <c:lblOffset val="100"/>
        <c:baseTimeUnit val="years"/>
      </c:dateAx>
      <c:valAx>
        <c:axId val="10016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6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818.54</c:v>
                </c:pt>
                <c:pt idx="1">
                  <c:v>762.25</c:v>
                </c:pt>
                <c:pt idx="2">
                  <c:v>707.82</c:v>
                </c:pt>
                <c:pt idx="3">
                  <c:v>645.69000000000005</c:v>
                </c:pt>
                <c:pt idx="4">
                  <c:v>598.20000000000005</c:v>
                </c:pt>
              </c:numCache>
            </c:numRef>
          </c:val>
        </c:ser>
        <c:dLbls>
          <c:showLegendKey val="0"/>
          <c:showVal val="0"/>
          <c:showCatName val="0"/>
          <c:showSerName val="0"/>
          <c:showPercent val="0"/>
          <c:showBubbleSize val="0"/>
        </c:dLbls>
        <c:gapWidth val="150"/>
        <c:axId val="100488320"/>
        <c:axId val="10049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547.95000000000005</c:v>
                </c:pt>
                <c:pt idx="4">
                  <c:v>632.94000000000005</c:v>
                </c:pt>
              </c:numCache>
            </c:numRef>
          </c:val>
          <c:smooth val="0"/>
        </c:ser>
        <c:dLbls>
          <c:showLegendKey val="0"/>
          <c:showVal val="0"/>
          <c:showCatName val="0"/>
          <c:showSerName val="0"/>
          <c:showPercent val="0"/>
          <c:showBubbleSize val="0"/>
        </c:dLbls>
        <c:marker val="1"/>
        <c:smooth val="0"/>
        <c:axId val="100488320"/>
        <c:axId val="100490240"/>
      </c:lineChart>
      <c:dateAx>
        <c:axId val="100488320"/>
        <c:scaling>
          <c:orientation val="minMax"/>
        </c:scaling>
        <c:delete val="1"/>
        <c:axPos val="b"/>
        <c:numFmt formatCode="ge" sourceLinked="1"/>
        <c:majorTickMark val="none"/>
        <c:minorTickMark val="none"/>
        <c:tickLblPos val="none"/>
        <c:crossAx val="100490240"/>
        <c:crosses val="autoZero"/>
        <c:auto val="1"/>
        <c:lblOffset val="100"/>
        <c:baseTimeUnit val="years"/>
      </c:dateAx>
      <c:valAx>
        <c:axId val="10049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8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64.260000000000005</c:v>
                </c:pt>
                <c:pt idx="1">
                  <c:v>57.4</c:v>
                </c:pt>
                <c:pt idx="2">
                  <c:v>56.51</c:v>
                </c:pt>
                <c:pt idx="3">
                  <c:v>50.52</c:v>
                </c:pt>
                <c:pt idx="4">
                  <c:v>52.46</c:v>
                </c:pt>
              </c:numCache>
            </c:numRef>
          </c:val>
        </c:ser>
        <c:dLbls>
          <c:showLegendKey val="0"/>
          <c:showVal val="0"/>
          <c:showCatName val="0"/>
          <c:showSerName val="0"/>
          <c:showPercent val="0"/>
          <c:showBubbleSize val="0"/>
        </c:dLbls>
        <c:gapWidth val="150"/>
        <c:axId val="100582144"/>
        <c:axId val="10058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64.86</c:v>
                </c:pt>
                <c:pt idx="4">
                  <c:v>62.3</c:v>
                </c:pt>
              </c:numCache>
            </c:numRef>
          </c:val>
          <c:smooth val="0"/>
        </c:ser>
        <c:dLbls>
          <c:showLegendKey val="0"/>
          <c:showVal val="0"/>
          <c:showCatName val="0"/>
          <c:showSerName val="0"/>
          <c:showPercent val="0"/>
          <c:showBubbleSize val="0"/>
        </c:dLbls>
        <c:marker val="1"/>
        <c:smooth val="0"/>
        <c:axId val="100582144"/>
        <c:axId val="100584064"/>
      </c:lineChart>
      <c:dateAx>
        <c:axId val="100582144"/>
        <c:scaling>
          <c:orientation val="minMax"/>
        </c:scaling>
        <c:delete val="1"/>
        <c:axPos val="b"/>
        <c:numFmt formatCode="ge" sourceLinked="1"/>
        <c:majorTickMark val="none"/>
        <c:minorTickMark val="none"/>
        <c:tickLblPos val="none"/>
        <c:crossAx val="100584064"/>
        <c:crosses val="autoZero"/>
        <c:auto val="1"/>
        <c:lblOffset val="100"/>
        <c:baseTimeUnit val="years"/>
      </c:dateAx>
      <c:valAx>
        <c:axId val="10058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8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123.26</c:v>
                </c:pt>
                <c:pt idx="1">
                  <c:v>137.37</c:v>
                </c:pt>
                <c:pt idx="2">
                  <c:v>138.34</c:v>
                </c:pt>
                <c:pt idx="3">
                  <c:v>154.74</c:v>
                </c:pt>
                <c:pt idx="4">
                  <c:v>145.09</c:v>
                </c:pt>
              </c:numCache>
            </c:numRef>
          </c:val>
        </c:ser>
        <c:dLbls>
          <c:showLegendKey val="0"/>
          <c:showVal val="0"/>
          <c:showCatName val="0"/>
          <c:showSerName val="0"/>
          <c:showPercent val="0"/>
          <c:showBubbleSize val="0"/>
        </c:dLbls>
        <c:gapWidth val="150"/>
        <c:axId val="100643200"/>
        <c:axId val="10064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214.41</c:v>
                </c:pt>
                <c:pt idx="4">
                  <c:v>235.07</c:v>
                </c:pt>
              </c:numCache>
            </c:numRef>
          </c:val>
          <c:smooth val="0"/>
        </c:ser>
        <c:dLbls>
          <c:showLegendKey val="0"/>
          <c:showVal val="0"/>
          <c:showCatName val="0"/>
          <c:showSerName val="0"/>
          <c:showPercent val="0"/>
          <c:showBubbleSize val="0"/>
        </c:dLbls>
        <c:marker val="1"/>
        <c:smooth val="0"/>
        <c:axId val="100643200"/>
        <c:axId val="100645120"/>
      </c:lineChart>
      <c:dateAx>
        <c:axId val="100643200"/>
        <c:scaling>
          <c:orientation val="minMax"/>
        </c:scaling>
        <c:delete val="1"/>
        <c:axPos val="b"/>
        <c:numFmt formatCode="ge" sourceLinked="1"/>
        <c:majorTickMark val="none"/>
        <c:minorTickMark val="none"/>
        <c:tickLblPos val="none"/>
        <c:crossAx val="100645120"/>
        <c:crosses val="autoZero"/>
        <c:auto val="1"/>
        <c:lblOffset val="100"/>
        <c:baseTimeUnit val="years"/>
      </c:dateAx>
      <c:valAx>
        <c:axId val="10064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4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55" zoomScaleNormal="5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奈良県　五條市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F1</v>
      </c>
      <c r="X8" s="70"/>
      <c r="Y8" s="70"/>
      <c r="Z8" s="70"/>
      <c r="AA8" s="70"/>
      <c r="AB8" s="70"/>
      <c r="AC8" s="70"/>
      <c r="AD8" s="3"/>
      <c r="AE8" s="3"/>
      <c r="AF8" s="3"/>
      <c r="AG8" s="3"/>
      <c r="AH8" s="3"/>
      <c r="AI8" s="3"/>
      <c r="AJ8" s="3"/>
      <c r="AK8" s="3"/>
      <c r="AL8" s="64">
        <f>データ!R6</f>
        <v>33110</v>
      </c>
      <c r="AM8" s="64"/>
      <c r="AN8" s="64"/>
      <c r="AO8" s="64"/>
      <c r="AP8" s="64"/>
      <c r="AQ8" s="64"/>
      <c r="AR8" s="64"/>
      <c r="AS8" s="64"/>
      <c r="AT8" s="63">
        <f>データ!S6</f>
        <v>292.02</v>
      </c>
      <c r="AU8" s="63"/>
      <c r="AV8" s="63"/>
      <c r="AW8" s="63"/>
      <c r="AX8" s="63"/>
      <c r="AY8" s="63"/>
      <c r="AZ8" s="63"/>
      <c r="BA8" s="63"/>
      <c r="BB8" s="63">
        <f>データ!T6</f>
        <v>113.38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0.41</v>
      </c>
      <c r="Q10" s="63"/>
      <c r="R10" s="63"/>
      <c r="S10" s="63"/>
      <c r="T10" s="63"/>
      <c r="U10" s="63"/>
      <c r="V10" s="63"/>
      <c r="W10" s="63">
        <f>データ!P6</f>
        <v>100</v>
      </c>
      <c r="X10" s="63"/>
      <c r="Y10" s="63"/>
      <c r="Z10" s="63"/>
      <c r="AA10" s="63"/>
      <c r="AB10" s="63"/>
      <c r="AC10" s="63"/>
      <c r="AD10" s="64">
        <f>データ!Q6</f>
        <v>3090</v>
      </c>
      <c r="AE10" s="64"/>
      <c r="AF10" s="64"/>
      <c r="AG10" s="64"/>
      <c r="AH10" s="64"/>
      <c r="AI10" s="64"/>
      <c r="AJ10" s="64"/>
      <c r="AK10" s="2"/>
      <c r="AL10" s="64">
        <f>データ!U6</f>
        <v>134</v>
      </c>
      <c r="AM10" s="64"/>
      <c r="AN10" s="64"/>
      <c r="AO10" s="64"/>
      <c r="AP10" s="64"/>
      <c r="AQ10" s="64"/>
      <c r="AR10" s="64"/>
      <c r="AS10" s="64"/>
      <c r="AT10" s="63">
        <f>データ!V6</f>
        <v>0.12</v>
      </c>
      <c r="AU10" s="63"/>
      <c r="AV10" s="63"/>
      <c r="AW10" s="63"/>
      <c r="AX10" s="63"/>
      <c r="AY10" s="63"/>
      <c r="AZ10" s="63"/>
      <c r="BA10" s="63"/>
      <c r="BB10" s="63">
        <f>データ!W6</f>
        <v>1116.67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292079</v>
      </c>
      <c r="D6" s="31">
        <f t="shared" si="3"/>
        <v>47</v>
      </c>
      <c r="E6" s="31">
        <f t="shared" si="3"/>
        <v>17</v>
      </c>
      <c r="F6" s="31">
        <f t="shared" si="3"/>
        <v>5</v>
      </c>
      <c r="G6" s="31">
        <f t="shared" si="3"/>
        <v>0</v>
      </c>
      <c r="H6" s="31" t="str">
        <f t="shared" si="3"/>
        <v>奈良県　五條市</v>
      </c>
      <c r="I6" s="31" t="str">
        <f t="shared" si="3"/>
        <v>法非適用</v>
      </c>
      <c r="J6" s="31" t="str">
        <f t="shared" si="3"/>
        <v>下水道事業</v>
      </c>
      <c r="K6" s="31" t="str">
        <f t="shared" si="3"/>
        <v>農業集落排水</v>
      </c>
      <c r="L6" s="31" t="str">
        <f t="shared" si="3"/>
        <v>F1</v>
      </c>
      <c r="M6" s="32" t="str">
        <f t="shared" si="3"/>
        <v>-</v>
      </c>
      <c r="N6" s="32" t="str">
        <f t="shared" si="3"/>
        <v>該当数値なし</v>
      </c>
      <c r="O6" s="32">
        <f t="shared" si="3"/>
        <v>0.41</v>
      </c>
      <c r="P6" s="32">
        <f t="shared" si="3"/>
        <v>100</v>
      </c>
      <c r="Q6" s="32">
        <f t="shared" si="3"/>
        <v>3090</v>
      </c>
      <c r="R6" s="32">
        <f t="shared" si="3"/>
        <v>33110</v>
      </c>
      <c r="S6" s="32">
        <f t="shared" si="3"/>
        <v>292.02</v>
      </c>
      <c r="T6" s="32">
        <f t="shared" si="3"/>
        <v>113.38</v>
      </c>
      <c r="U6" s="32">
        <f t="shared" si="3"/>
        <v>134</v>
      </c>
      <c r="V6" s="32">
        <f t="shared" si="3"/>
        <v>0.12</v>
      </c>
      <c r="W6" s="32">
        <f t="shared" si="3"/>
        <v>1116.67</v>
      </c>
      <c r="X6" s="33">
        <f>IF(X7="",NA(),X7)</f>
        <v>77.55</v>
      </c>
      <c r="Y6" s="33">
        <f t="shared" ref="Y6:AG6" si="4">IF(Y7="",NA(),Y7)</f>
        <v>74.17</v>
      </c>
      <c r="Z6" s="33">
        <f t="shared" si="4"/>
        <v>73.56</v>
      </c>
      <c r="AA6" s="33">
        <f t="shared" si="4"/>
        <v>68.59</v>
      </c>
      <c r="AB6" s="33">
        <f t="shared" si="4"/>
        <v>70.56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818.54</v>
      </c>
      <c r="BF6" s="33">
        <f t="shared" ref="BF6:BN6" si="7">IF(BF7="",NA(),BF7)</f>
        <v>762.25</v>
      </c>
      <c r="BG6" s="33">
        <f t="shared" si="7"/>
        <v>707.82</v>
      </c>
      <c r="BH6" s="33">
        <f t="shared" si="7"/>
        <v>645.69000000000005</v>
      </c>
      <c r="BI6" s="33">
        <f t="shared" si="7"/>
        <v>598.20000000000005</v>
      </c>
      <c r="BJ6" s="33">
        <f t="shared" si="7"/>
        <v>1267.26</v>
      </c>
      <c r="BK6" s="33">
        <f t="shared" si="7"/>
        <v>1239.2</v>
      </c>
      <c r="BL6" s="33">
        <f t="shared" si="7"/>
        <v>1197.82</v>
      </c>
      <c r="BM6" s="33">
        <f t="shared" si="7"/>
        <v>547.95000000000005</v>
      </c>
      <c r="BN6" s="33">
        <f t="shared" si="7"/>
        <v>632.94000000000005</v>
      </c>
      <c r="BO6" s="32" t="str">
        <f>IF(BO7="","",IF(BO7="-","【-】","【"&amp;SUBSTITUTE(TEXT(BO7,"#,##0.00"),"-","△")&amp;"】"))</f>
        <v>【992.47】</v>
      </c>
      <c r="BP6" s="33">
        <f>IF(BP7="",NA(),BP7)</f>
        <v>64.260000000000005</v>
      </c>
      <c r="BQ6" s="33">
        <f t="shared" ref="BQ6:BY6" si="8">IF(BQ7="",NA(),BQ7)</f>
        <v>57.4</v>
      </c>
      <c r="BR6" s="33">
        <f t="shared" si="8"/>
        <v>56.51</v>
      </c>
      <c r="BS6" s="33">
        <f t="shared" si="8"/>
        <v>50.52</v>
      </c>
      <c r="BT6" s="33">
        <f t="shared" si="8"/>
        <v>52.46</v>
      </c>
      <c r="BU6" s="33">
        <f t="shared" si="8"/>
        <v>53.42</v>
      </c>
      <c r="BV6" s="33">
        <f t="shared" si="8"/>
        <v>51.56</v>
      </c>
      <c r="BW6" s="33">
        <f t="shared" si="8"/>
        <v>51.03</v>
      </c>
      <c r="BX6" s="33">
        <f t="shared" si="8"/>
        <v>64.86</v>
      </c>
      <c r="BY6" s="33">
        <f t="shared" si="8"/>
        <v>62.3</v>
      </c>
      <c r="BZ6" s="32" t="str">
        <f>IF(BZ7="","",IF(BZ7="-","【-】","【"&amp;SUBSTITUTE(TEXT(BZ7,"#,##0.00"),"-","△")&amp;"】"))</f>
        <v>【51.49】</v>
      </c>
      <c r="CA6" s="33">
        <f>IF(CA7="",NA(),CA7)</f>
        <v>123.26</v>
      </c>
      <c r="CB6" s="33">
        <f t="shared" ref="CB6:CJ6" si="9">IF(CB7="",NA(),CB7)</f>
        <v>137.37</v>
      </c>
      <c r="CC6" s="33">
        <f t="shared" si="9"/>
        <v>138.34</v>
      </c>
      <c r="CD6" s="33">
        <f t="shared" si="9"/>
        <v>154.74</v>
      </c>
      <c r="CE6" s="33">
        <f t="shared" si="9"/>
        <v>145.09</v>
      </c>
      <c r="CF6" s="33">
        <f t="shared" si="9"/>
        <v>269.12</v>
      </c>
      <c r="CG6" s="33">
        <f t="shared" si="9"/>
        <v>283.26</v>
      </c>
      <c r="CH6" s="33">
        <f t="shared" si="9"/>
        <v>289.60000000000002</v>
      </c>
      <c r="CI6" s="33">
        <f t="shared" si="9"/>
        <v>214.41</v>
      </c>
      <c r="CJ6" s="33">
        <f t="shared" si="9"/>
        <v>235.07</v>
      </c>
      <c r="CK6" s="32" t="str">
        <f>IF(CK7="","",IF(CK7="-","【-】","【"&amp;SUBSTITUTE(TEXT(CK7,"#,##0.00"),"-","△")&amp;"】"))</f>
        <v>【295.10】</v>
      </c>
      <c r="CL6" s="33">
        <f>IF(CL7="",NA(),CL7)</f>
        <v>81.36</v>
      </c>
      <c r="CM6" s="33">
        <f t="shared" ref="CM6:CU6" si="10">IF(CM7="",NA(),CM7)</f>
        <v>81.36</v>
      </c>
      <c r="CN6" s="33">
        <f t="shared" si="10"/>
        <v>81.36</v>
      </c>
      <c r="CO6" s="33">
        <f t="shared" si="10"/>
        <v>81.36</v>
      </c>
      <c r="CP6" s="33">
        <f t="shared" si="10"/>
        <v>81.36</v>
      </c>
      <c r="CQ6" s="33">
        <f t="shared" si="10"/>
        <v>54.23</v>
      </c>
      <c r="CR6" s="33">
        <f t="shared" si="10"/>
        <v>55.2</v>
      </c>
      <c r="CS6" s="33">
        <f t="shared" si="10"/>
        <v>54.74</v>
      </c>
      <c r="CT6" s="33">
        <f t="shared" si="10"/>
        <v>60.63</v>
      </c>
      <c r="CU6" s="33">
        <f t="shared" si="10"/>
        <v>58.47</v>
      </c>
      <c r="CV6" s="32" t="str">
        <f>IF(CV7="","",IF(CV7="-","【-】","【"&amp;SUBSTITUTE(TEXT(CV7,"#,##0.00"),"-","△")&amp;"】"))</f>
        <v>【53.32】</v>
      </c>
      <c r="CW6" s="33">
        <f>IF(CW7="",NA(),CW7)</f>
        <v>100</v>
      </c>
      <c r="CX6" s="33">
        <f t="shared" ref="CX6:DF6" si="11">IF(CX7="",NA(),CX7)</f>
        <v>100</v>
      </c>
      <c r="CY6" s="33">
        <f t="shared" si="11"/>
        <v>100</v>
      </c>
      <c r="CZ6" s="33">
        <f t="shared" si="11"/>
        <v>100</v>
      </c>
      <c r="DA6" s="33">
        <f t="shared" si="11"/>
        <v>100</v>
      </c>
      <c r="DB6" s="33">
        <f t="shared" si="11"/>
        <v>83.61</v>
      </c>
      <c r="DC6" s="33">
        <f t="shared" si="11"/>
        <v>83.73</v>
      </c>
      <c r="DD6" s="33">
        <f t="shared" si="11"/>
        <v>83.88</v>
      </c>
      <c r="DE6" s="33">
        <f t="shared" si="11"/>
        <v>88.66</v>
      </c>
      <c r="DF6" s="33">
        <f t="shared" si="11"/>
        <v>88.58</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0.01</v>
      </c>
      <c r="EM6" s="33">
        <f t="shared" si="14"/>
        <v>0.03</v>
      </c>
      <c r="EN6" s="32" t="str">
        <f>IF(EN7="","",IF(EN7="-","【-】","【"&amp;SUBSTITUTE(TEXT(EN7,"#,##0.00"),"-","△")&amp;"】"))</f>
        <v>【0.03】</v>
      </c>
    </row>
    <row r="7" spans="1:144" s="34" customFormat="1">
      <c r="A7" s="26"/>
      <c r="B7" s="35">
        <v>2014</v>
      </c>
      <c r="C7" s="35">
        <v>292079</v>
      </c>
      <c r="D7" s="35">
        <v>47</v>
      </c>
      <c r="E7" s="35">
        <v>17</v>
      </c>
      <c r="F7" s="35">
        <v>5</v>
      </c>
      <c r="G7" s="35">
        <v>0</v>
      </c>
      <c r="H7" s="35" t="s">
        <v>96</v>
      </c>
      <c r="I7" s="35" t="s">
        <v>97</v>
      </c>
      <c r="J7" s="35" t="s">
        <v>98</v>
      </c>
      <c r="K7" s="35" t="s">
        <v>99</v>
      </c>
      <c r="L7" s="35" t="s">
        <v>100</v>
      </c>
      <c r="M7" s="36" t="s">
        <v>101</v>
      </c>
      <c r="N7" s="36" t="s">
        <v>102</v>
      </c>
      <c r="O7" s="36">
        <v>0.41</v>
      </c>
      <c r="P7" s="36">
        <v>100</v>
      </c>
      <c r="Q7" s="36">
        <v>3090</v>
      </c>
      <c r="R7" s="36">
        <v>33110</v>
      </c>
      <c r="S7" s="36">
        <v>292.02</v>
      </c>
      <c r="T7" s="36">
        <v>113.38</v>
      </c>
      <c r="U7" s="36">
        <v>134</v>
      </c>
      <c r="V7" s="36">
        <v>0.12</v>
      </c>
      <c r="W7" s="36">
        <v>1116.67</v>
      </c>
      <c r="X7" s="36">
        <v>77.55</v>
      </c>
      <c r="Y7" s="36">
        <v>74.17</v>
      </c>
      <c r="Z7" s="36">
        <v>73.56</v>
      </c>
      <c r="AA7" s="36">
        <v>68.59</v>
      </c>
      <c r="AB7" s="36">
        <v>70.56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818.54</v>
      </c>
      <c r="BF7" s="36">
        <v>762.25</v>
      </c>
      <c r="BG7" s="36">
        <v>707.82</v>
      </c>
      <c r="BH7" s="36">
        <v>645.69000000000005</v>
      </c>
      <c r="BI7" s="36">
        <v>598.20000000000005</v>
      </c>
      <c r="BJ7" s="36">
        <v>1267.26</v>
      </c>
      <c r="BK7" s="36">
        <v>1239.2</v>
      </c>
      <c r="BL7" s="36">
        <v>1197.82</v>
      </c>
      <c r="BM7" s="36">
        <v>547.95000000000005</v>
      </c>
      <c r="BN7" s="36">
        <v>632.94000000000005</v>
      </c>
      <c r="BO7" s="36">
        <v>992.47</v>
      </c>
      <c r="BP7" s="36">
        <v>64.260000000000005</v>
      </c>
      <c r="BQ7" s="36">
        <v>57.4</v>
      </c>
      <c r="BR7" s="36">
        <v>56.51</v>
      </c>
      <c r="BS7" s="36">
        <v>50.52</v>
      </c>
      <c r="BT7" s="36">
        <v>52.46</v>
      </c>
      <c r="BU7" s="36">
        <v>53.42</v>
      </c>
      <c r="BV7" s="36">
        <v>51.56</v>
      </c>
      <c r="BW7" s="36">
        <v>51.03</v>
      </c>
      <c r="BX7" s="36">
        <v>64.86</v>
      </c>
      <c r="BY7" s="36">
        <v>62.3</v>
      </c>
      <c r="BZ7" s="36">
        <v>51.49</v>
      </c>
      <c r="CA7" s="36">
        <v>123.26</v>
      </c>
      <c r="CB7" s="36">
        <v>137.37</v>
      </c>
      <c r="CC7" s="36">
        <v>138.34</v>
      </c>
      <c r="CD7" s="36">
        <v>154.74</v>
      </c>
      <c r="CE7" s="36">
        <v>145.09</v>
      </c>
      <c r="CF7" s="36">
        <v>269.12</v>
      </c>
      <c r="CG7" s="36">
        <v>283.26</v>
      </c>
      <c r="CH7" s="36">
        <v>289.60000000000002</v>
      </c>
      <c r="CI7" s="36">
        <v>214.41</v>
      </c>
      <c r="CJ7" s="36">
        <v>235.07</v>
      </c>
      <c r="CK7" s="36">
        <v>295.10000000000002</v>
      </c>
      <c r="CL7" s="36">
        <v>81.36</v>
      </c>
      <c r="CM7" s="36">
        <v>81.36</v>
      </c>
      <c r="CN7" s="36">
        <v>81.36</v>
      </c>
      <c r="CO7" s="36">
        <v>81.36</v>
      </c>
      <c r="CP7" s="36">
        <v>81.36</v>
      </c>
      <c r="CQ7" s="36">
        <v>54.23</v>
      </c>
      <c r="CR7" s="36">
        <v>55.2</v>
      </c>
      <c r="CS7" s="36">
        <v>54.74</v>
      </c>
      <c r="CT7" s="36">
        <v>60.63</v>
      </c>
      <c r="CU7" s="36">
        <v>58.47</v>
      </c>
      <c r="CV7" s="36">
        <v>53.32</v>
      </c>
      <c r="CW7" s="36">
        <v>100</v>
      </c>
      <c r="CX7" s="36">
        <v>100</v>
      </c>
      <c r="CY7" s="36">
        <v>100</v>
      </c>
      <c r="CZ7" s="36">
        <v>100</v>
      </c>
      <c r="DA7" s="36">
        <v>100</v>
      </c>
      <c r="DB7" s="36">
        <v>83.61</v>
      </c>
      <c r="DC7" s="36">
        <v>83.73</v>
      </c>
      <c r="DD7" s="36">
        <v>83.88</v>
      </c>
      <c r="DE7" s="36">
        <v>88.66</v>
      </c>
      <c r="DF7" s="36">
        <v>88.58</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0.01</v>
      </c>
      <c r="EM7" s="36">
        <v>0.03</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奈良県</cp:lastModifiedBy>
  <dcterms:created xsi:type="dcterms:W3CDTF">2016-02-03T09:15:45Z</dcterms:created>
  <dcterms:modified xsi:type="dcterms:W3CDTF">2016-02-24T08:12:22Z</dcterms:modified>
  <cp:category/>
</cp:coreProperties>
</file>