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7485" yWindow="825"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<sst xmlns="http://schemas.openxmlformats.org/spreadsheetml/2006/main" count="218" uniqueCount="108">
  <si>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</si>
  <si>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</si>
  <si>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</si>
  <si>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</si>
  <si>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</si>
  <si>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</si>
  <si>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</si>
  <si>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</si>
  <si>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</si>
  <si>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</si>
  <si>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</si>
  <si>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</si>
  <si>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</si>
  <si>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</si>
  <si>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</si>
  <si>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</si>
  <si>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</si>
  <si>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</si>
  <si>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</si>
  <si>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</si>
  <si>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</si>
  <si>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</si>
  <si>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</si>
  <si>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</si>
  <si>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</si>
  <si>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</si>
  <si>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</si>
  <si>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</si>
  <si>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</si>
  <si>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</si>
  <si>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</si>
  <si>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</si>
  <si>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</si>
  <si>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</si>
  <si>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</si>
  <si>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</si>
  <si>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</si>
  <si>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</si>
  <si>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</si>
  <si>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</si>
  <si>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</si>
  <si>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</si>
  <si>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</si>
  <si>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</si>
  <si>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</si>
  <si>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</si>
  <si>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</si>
  <si>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</si>
  <si>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</si>
  <si>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</si>
  <si>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</si>
  <si>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</si>
  <si>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</si>
  <si>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</si>
  <si>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</si>
  <si>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</si>
  <si>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</si>
  <si>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</si>
  <si>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</si>
  <si>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</si>
  <si>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</si>
  <si>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</si>
  <si>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</si>
  <si>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</si>
  <si>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</si>
  <si>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</si>
  <si>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</si>
  <si>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</si>
  <si>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</si>
  <si>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</si>
  <si>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</si>
  <si>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</si>
  <si>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</si>
  <si>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</si>
  <si>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</si>
  <si>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</si>
  <si>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</si>
  <si>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</si>
  <si>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</si>
  <si>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</si>
  <si>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</si>
  <si>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</si>
  <si>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</si>
  <si>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</si>
  <si>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</si>
  <si>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</si>
  <si>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</si>
  <si>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</si>
  <si>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</si>
  <si>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</si>
  <si>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</si>
  <si>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</si>
  <si>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</si>
  <si>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五條市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</si>
  <si>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</si>
  <si>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</si>
  <si>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</si>
  <si>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</si>
  <si>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</si>
  <si>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</si>
  <si>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</si>
  <si>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</si>
  <si>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</si>
  <si>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</si>
  <si>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</si>
  <si>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まず、表①の「収益的収支比率」について、過去５年間とも類似団体の平均値よりも大きく下回っており、当市の簡易水道事業等における単年度収支が大幅な赤字であることを示しています。
　同様に、表⑤の「料金回収率」で見ても、過去５年間とも一桁台で推移しており、一般会計からの操出基準に定める事由以外の操出金によって収入不足を補填している現状にあるといえます。
　また、表④の「企業債残高対給水収益比率」が類似団体の平均値を上回っているのは、水道未普及地域への水道施設整備のための投資及び簡易水道統合整備のための投資を集中的に行っている時期にあたり、それに伴い地方債借入額が増加傾向にあるためで、それを補うだけの収益が確保できていない状態が続いていることが要因であると考えております。
　急速な少子高齢化の進展により、給水人口が減少傾向にある中でこれまでの料金収入の確保が困難となってきており、反対に広範囲の山間部に集落が点在している事などの理由から、施設整備に対する投資を縮小させることも困難な状況であり、引き続き投資規模と水道料金水準とのバランスを考慮しながら運営を行っていく必要がこれまで以上に求められており、現在取り組んでいるところです。
　また、今後、費用削減や施設更新等への投資計画の見直し、適切な水道料金改定を行い、水道供給事業の効率的・効果的な施策を実行し、経営改善に努めてまいりたいと考えております。
　</t>
    <rPh sb="4" eb="5">
      <t>ヒョウ</t>
    </rPh>
    <rPh sb="8" eb="11">
      <t>シュウエキテキ</t>
    </rPh>
    <rPh sb="11" eb="13">
      <t>シュウシ</t>
    </rPh>
    <rPh sb="13" eb="15">
      <t>ヒリツ</t>
    </rPh>
    <rPh sb="21" eb="23">
      <t>カコ</t>
    </rPh>
    <rPh sb="24" eb="25">
      <t>ネン</t>
    </rPh>
    <rPh sb="25" eb="26">
      <t>カン</t>
    </rPh>
    <rPh sb="28" eb="30">
      <t>ルイジ</t>
    </rPh>
    <rPh sb="30" eb="32">
      <t>ダンタイ</t>
    </rPh>
    <rPh sb="33" eb="36">
      <t>ヘイキンチ</t>
    </rPh>
    <rPh sb="39" eb="40">
      <t>オオ</t>
    </rPh>
    <rPh sb="42" eb="44">
      <t>シタマワ</t>
    </rPh>
    <rPh sb="49" eb="51">
      <t>トウシ</t>
    </rPh>
    <rPh sb="52" eb="54">
      <t>カンイ</t>
    </rPh>
    <rPh sb="54" eb="56">
      <t>スイドウ</t>
    </rPh>
    <rPh sb="56" eb="58">
      <t>ジギョウ</t>
    </rPh>
    <rPh sb="58" eb="59">
      <t>トウ</t>
    </rPh>
    <rPh sb="63" eb="66">
      <t>タンネンド</t>
    </rPh>
    <rPh sb="66" eb="68">
      <t>シュウシ</t>
    </rPh>
    <rPh sb="69" eb="71">
      <t>オオハバ</t>
    </rPh>
    <rPh sb="72" eb="74">
      <t>アカジ</t>
    </rPh>
    <rPh sb="80" eb="81">
      <t>シメ</t>
    </rPh>
    <rPh sb="89" eb="91">
      <t>ドウヨウ</t>
    </rPh>
    <rPh sb="93" eb="94">
      <t>ヒョウ</t>
    </rPh>
    <rPh sb="97" eb="99">
      <t>リョウキン</t>
    </rPh>
    <rPh sb="99" eb="102">
      <t>カイシュウリツ</t>
    </rPh>
    <rPh sb="104" eb="105">
      <t>ミ</t>
    </rPh>
    <rPh sb="108" eb="110">
      <t>カコ</t>
    </rPh>
    <rPh sb="111" eb="113">
      <t>ネンカン</t>
    </rPh>
    <rPh sb="115" eb="117">
      <t>ヒトケタ</t>
    </rPh>
    <rPh sb="117" eb="118">
      <t>ダイ</t>
    </rPh>
    <rPh sb="119" eb="121">
      <t>スイイ</t>
    </rPh>
    <rPh sb="126" eb="128">
      <t>イッパン</t>
    </rPh>
    <rPh sb="128" eb="130">
      <t>カイケイ</t>
    </rPh>
    <rPh sb="133" eb="135">
      <t>クリダシ</t>
    </rPh>
    <rPh sb="135" eb="137">
      <t>キジュン</t>
    </rPh>
    <rPh sb="138" eb="139">
      <t>サダ</t>
    </rPh>
    <rPh sb="141" eb="143">
      <t>ジユウ</t>
    </rPh>
    <rPh sb="143" eb="145">
      <t>イガイ</t>
    </rPh>
    <rPh sb="146" eb="148">
      <t>クリダシ</t>
    </rPh>
    <rPh sb="148" eb="149">
      <t>キン</t>
    </rPh>
    <rPh sb="153" eb="155">
      <t>シュウニュウ</t>
    </rPh>
    <rPh sb="155" eb="157">
      <t>フソク</t>
    </rPh>
    <rPh sb="158" eb="160">
      <t>ホテン</t>
    </rPh>
    <rPh sb="164" eb="166">
      <t>ゲンジョウ</t>
    </rPh>
    <rPh sb="180" eb="181">
      <t>ヒョウ</t>
    </rPh>
    <rPh sb="184" eb="187">
      <t>キギョウサイ</t>
    </rPh>
    <rPh sb="187" eb="189">
      <t>ザンダカ</t>
    </rPh>
    <rPh sb="189" eb="190">
      <t>タイ</t>
    </rPh>
    <rPh sb="190" eb="192">
      <t>キュウスイ</t>
    </rPh>
    <rPh sb="192" eb="194">
      <t>シュウエキ</t>
    </rPh>
    <rPh sb="194" eb="196">
      <t>ヒリツ</t>
    </rPh>
    <rPh sb="198" eb="200">
      <t>ルイジ</t>
    </rPh>
    <rPh sb="200" eb="202">
      <t>ダンタイ</t>
    </rPh>
    <rPh sb="203" eb="206">
      <t>ヘイキンチ</t>
    </rPh>
    <rPh sb="207" eb="209">
      <t>ウワマワ</t>
    </rPh>
    <rPh sb="216" eb="218">
      <t>スイドウ</t>
    </rPh>
    <rPh sb="218" eb="219">
      <t>ミ</t>
    </rPh>
    <rPh sb="219" eb="221">
      <t>フキュウ</t>
    </rPh>
    <rPh sb="221" eb="223">
      <t>チイキ</t>
    </rPh>
    <rPh sb="225" eb="227">
      <t>スイドウ</t>
    </rPh>
    <rPh sb="227" eb="229">
      <t>シセツ</t>
    </rPh>
    <rPh sb="229" eb="231">
      <t>セイビ</t>
    </rPh>
    <rPh sb="235" eb="237">
      <t>トウシ</t>
    </rPh>
    <rPh sb="237" eb="238">
      <t>オヨ</t>
    </rPh>
    <rPh sb="239" eb="241">
      <t>カンイ</t>
    </rPh>
    <rPh sb="241" eb="243">
      <t>スイドウ</t>
    </rPh>
    <rPh sb="243" eb="245">
      <t>トウゴウ</t>
    </rPh>
    <rPh sb="245" eb="247">
      <t>セイビ</t>
    </rPh>
    <rPh sb="251" eb="253">
      <t>トウシ</t>
    </rPh>
    <rPh sb="254" eb="257">
      <t>シュウチュウテキ</t>
    </rPh>
    <rPh sb="258" eb="259">
      <t>オコナ</t>
    </rPh>
    <rPh sb="263" eb="265">
      <t>ジキ</t>
    </rPh>
    <rPh sb="273" eb="274">
      <t>トモナ</t>
    </rPh>
    <rPh sb="275" eb="278">
      <t>チホウサイ</t>
    </rPh>
    <rPh sb="278" eb="279">
      <t>カ</t>
    </rPh>
    <rPh sb="279" eb="280">
      <t>イ</t>
    </rPh>
    <rPh sb="280" eb="281">
      <t>ガク</t>
    </rPh>
    <rPh sb="282" eb="284">
      <t>ゾウカ</t>
    </rPh>
    <rPh sb="284" eb="286">
      <t>ケイコウ</t>
    </rPh>
    <rPh sb="296" eb="297">
      <t>オギナ</t>
    </rPh>
    <rPh sb="315" eb="316">
      <t>ツヅ</t>
    </rPh>
    <rPh sb="339" eb="341">
      <t>キュウソク</t>
    </rPh>
    <rPh sb="342" eb="344">
      <t>ショウシ</t>
    </rPh>
    <rPh sb="344" eb="347">
      <t>コウレイカ</t>
    </rPh>
    <rPh sb="348" eb="350">
      <t>シンテン</t>
    </rPh>
    <rPh sb="354" eb="356">
      <t>キュウスイ</t>
    </rPh>
    <rPh sb="356" eb="358">
      <t>ジンコウ</t>
    </rPh>
    <rPh sb="359" eb="361">
      <t>ゲンショウ</t>
    </rPh>
    <rPh sb="361" eb="363">
      <t>ケイコウ</t>
    </rPh>
    <rPh sb="366" eb="367">
      <t>ナカ</t>
    </rPh>
    <rPh sb="373" eb="375">
      <t>リョウキン</t>
    </rPh>
    <rPh sb="375" eb="377">
      <t>シュウニュウ</t>
    </rPh>
    <rPh sb="378" eb="380">
      <t>カクホ</t>
    </rPh>
    <rPh sb="381" eb="383">
      <t>コンナン</t>
    </rPh>
    <rPh sb="392" eb="394">
      <t>ハンタイ</t>
    </rPh>
    <rPh sb="395" eb="398">
      <t>コウハンイ</t>
    </rPh>
    <rPh sb="399" eb="402">
      <t>サンカンブ</t>
    </rPh>
    <rPh sb="403" eb="405">
      <t>シュウラク</t>
    </rPh>
    <rPh sb="406" eb="408">
      <t>テンザイ</t>
    </rPh>
    <rPh sb="412" eb="413">
      <t>コト</t>
    </rPh>
    <rPh sb="416" eb="418">
      <t>リユウ</t>
    </rPh>
    <rPh sb="421" eb="423">
      <t>シセツ</t>
    </rPh>
    <rPh sb="423" eb="425">
      <t>セイビ</t>
    </rPh>
    <rPh sb="426" eb="427">
      <t>タイ</t>
    </rPh>
    <rPh sb="429" eb="431">
      <t>トウシ</t>
    </rPh>
    <rPh sb="432" eb="434">
      <t>シュクショウ</t>
    </rPh>
    <rPh sb="440" eb="442">
      <t>コンナン</t>
    </rPh>
    <rPh sb="443" eb="445">
      <t>ジョウキョウ</t>
    </rPh>
    <rPh sb="449" eb="450">
      <t>ヒ</t>
    </rPh>
    <rPh sb="451" eb="452">
      <t>ツヅ</t>
    </rPh>
    <rPh sb="453" eb="455">
      <t>トウシ</t>
    </rPh>
    <rPh sb="455" eb="457">
      <t>キボ</t>
    </rPh>
    <rPh sb="458" eb="460">
      <t>スイドウ</t>
    </rPh>
    <rPh sb="460" eb="462">
      <t>リョウキン</t>
    </rPh>
    <rPh sb="462" eb="464">
      <t>スイジュン</t>
    </rPh>
    <rPh sb="471" eb="473">
      <t>コウリョ</t>
    </rPh>
    <rPh sb="477" eb="479">
      <t>ウンエイ</t>
    </rPh>
    <rPh sb="480" eb="481">
      <t>オコナ</t>
    </rPh>
    <rPh sb="485" eb="487">
      <t>ヒツヨウ</t>
    </rPh>
    <rPh sb="492" eb="494">
      <t>イジョウ</t>
    </rPh>
    <rPh sb="495" eb="496">
      <t>モト</t>
    </rPh>
    <rPh sb="503" eb="505">
      <t>ゲンザイ</t>
    </rPh>
    <rPh sb="505" eb="506">
      <t>ト</t>
    </rPh>
    <rPh sb="507" eb="508">
      <t>ク</t>
    </rPh>
    <rPh sb="523" eb="525">
      <t>コンゴ</t>
    </rPh>
    <rPh sb="526" eb="528">
      <t>ヒヨウ</t>
    </rPh>
    <rPh sb="528" eb="530">
      <t>サクゲン</t>
    </rPh>
    <rPh sb="531" eb="533">
      <t>シセツ</t>
    </rPh>
    <rPh sb="533" eb="535">
      <t>コウシン</t>
    </rPh>
    <rPh sb="535" eb="536">
      <t>トウ</t>
    </rPh>
    <rPh sb="538" eb="540">
      <t>トウシ</t>
    </rPh>
    <rPh sb="540" eb="542">
      <t>ケイカク</t>
    </rPh>
    <rPh sb="543" eb="545">
      <t>ミナオ</t>
    </rPh>
    <rPh sb="557" eb="558">
      <t>オコナ</t>
    </rPh>
    <rPh sb="560" eb="562">
      <t>スイドウ</t>
    </rPh>
    <rPh sb="562" eb="564">
      <t>キョウキュウ</t>
    </rPh>
    <rPh sb="564" eb="566">
      <t>ジギョウ</t>
    </rPh>
    <rPh sb="575" eb="577">
      <t>セサク</t>
    </rPh>
    <rPh sb="578" eb="580">
      <t>ジッコウ</t>
    </rPh>
    <rPh sb="582" eb="584">
      <t>ケイエイ</t>
    </rPh>
    <rPh sb="584" eb="586">
      <t>カイゼン</t>
    </rPh>
    <rPh sb="587" eb="588">
      <t>ツト</t>
    </rPh>
    <rPh sb="596" eb="597">
      <t>カンガ</t>
    </rPh>
    <phoneticPr fontId="4"/>
  </si>
  <si>
    <t>　まず、表③の「管路更新率」は管路の更新ペースや状況を把握できますが、当市の簡易水道事業においては、昭和５０年代に施設の整備を実施したものが施設全体の多くを占めております。そのため、数年前から法定耐用年数を越えた水道管路の更新・その他浄水場などの施設改修等を進めていますが、今後もこのような更新の必要性が増加していくことが予想されます。
　そのため、現在、点在する多数の老朽化した浄水場施設等を廃止し総施設数の削減を行う施設統合を進めることで、経費削減を実現しながら効率的かつ持続可能な水道水の供給を行っていけるよう事業を進めております。
　引き続き、管路更新等の必要性や財源確保、経営への影響等を総合的に考慮したうえで、常に効率的な施設更新を行っていくための事業計画の策定を継続してまいりたいと考えております。</t>
    <rPh sb="4" eb="5">
      <t>ヒョウ</t>
    </rPh>
    <rPh sb="8" eb="10">
      <t>カンロ</t>
    </rPh>
    <rPh sb="10" eb="12">
      <t>コウシン</t>
    </rPh>
    <rPh sb="12" eb="13">
      <t>リツ</t>
    </rPh>
    <rPh sb="15" eb="17">
      <t>カンロ</t>
    </rPh>
    <rPh sb="18" eb="20">
      <t>コウシン</t>
    </rPh>
    <rPh sb="24" eb="26">
      <t>ジョウキョウ</t>
    </rPh>
    <rPh sb="27" eb="29">
      <t>ハアク</t>
    </rPh>
    <rPh sb="35" eb="37">
      <t>トウシ</t>
    </rPh>
    <rPh sb="38" eb="40">
      <t>カンイ</t>
    </rPh>
    <rPh sb="40" eb="42">
      <t>スイドウ</t>
    </rPh>
    <rPh sb="42" eb="44">
      <t>ジギョウ</t>
    </rPh>
    <rPh sb="50" eb="52">
      <t>ショウワ</t>
    </rPh>
    <rPh sb="54" eb="56">
      <t>ネンダイ</t>
    </rPh>
    <rPh sb="57" eb="59">
      <t>シセツ</t>
    </rPh>
    <rPh sb="60" eb="62">
      <t>セイビ</t>
    </rPh>
    <rPh sb="63" eb="65">
      <t>ジッシ</t>
    </rPh>
    <rPh sb="70" eb="72">
      <t>シセツ</t>
    </rPh>
    <rPh sb="72" eb="74">
      <t>ゼンタイ</t>
    </rPh>
    <rPh sb="75" eb="76">
      <t>オオ</t>
    </rPh>
    <rPh sb="78" eb="79">
      <t>シ</t>
    </rPh>
    <rPh sb="91" eb="93">
      <t>スウネン</t>
    </rPh>
    <rPh sb="93" eb="94">
      <t>マエ</t>
    </rPh>
    <rPh sb="96" eb="98">
      <t>ホウテイ</t>
    </rPh>
    <rPh sb="98" eb="100">
      <t>タイヨウ</t>
    </rPh>
    <rPh sb="100" eb="102">
      <t>ネンスウ</t>
    </rPh>
    <rPh sb="103" eb="104">
      <t>コ</t>
    </rPh>
    <rPh sb="106" eb="108">
      <t>スイドウ</t>
    </rPh>
    <rPh sb="108" eb="110">
      <t>カンロ</t>
    </rPh>
    <rPh sb="111" eb="113">
      <t>コウシン</t>
    </rPh>
    <rPh sb="116" eb="117">
      <t>タ</t>
    </rPh>
    <rPh sb="117" eb="120">
      <t>ジョウスイジョウ</t>
    </rPh>
    <rPh sb="123" eb="125">
      <t>シセツ</t>
    </rPh>
    <rPh sb="125" eb="127">
      <t>カイシュウ</t>
    </rPh>
    <rPh sb="127" eb="128">
      <t>トウ</t>
    </rPh>
    <rPh sb="129" eb="130">
      <t>スス</t>
    </rPh>
    <rPh sb="137" eb="139">
      <t>コンゴ</t>
    </rPh>
    <rPh sb="145" eb="147">
      <t>コウシン</t>
    </rPh>
    <rPh sb="148" eb="151">
      <t>ヒツヨウセイ</t>
    </rPh>
    <rPh sb="152" eb="154">
      <t>ゾウカ</t>
    </rPh>
    <rPh sb="161" eb="163">
      <t>ヨソウ</t>
    </rPh>
    <rPh sb="175" eb="177">
      <t>ゲンザイ</t>
    </rPh>
    <rPh sb="178" eb="180">
      <t>テンザイ</t>
    </rPh>
    <rPh sb="182" eb="184">
      <t>タスウ</t>
    </rPh>
    <rPh sb="185" eb="188">
      <t>ロウキュウカ</t>
    </rPh>
    <rPh sb="190" eb="193">
      <t>ジョウスイジョウ</t>
    </rPh>
    <rPh sb="193" eb="195">
      <t>シセツ</t>
    </rPh>
    <rPh sb="195" eb="196">
      <t>ナド</t>
    </rPh>
    <rPh sb="197" eb="199">
      <t>ハイシ</t>
    </rPh>
    <rPh sb="200" eb="201">
      <t>ソウ</t>
    </rPh>
    <rPh sb="201" eb="204">
      <t>シセツスウ</t>
    </rPh>
    <rPh sb="205" eb="207">
      <t>サクゲン</t>
    </rPh>
    <rPh sb="208" eb="209">
      <t>オコナ</t>
    </rPh>
    <rPh sb="210" eb="212">
      <t>シセツ</t>
    </rPh>
    <rPh sb="212" eb="214">
      <t>トウゴウ</t>
    </rPh>
    <rPh sb="215" eb="216">
      <t>スス</t>
    </rPh>
    <rPh sb="222" eb="224">
      <t>ケイヒ</t>
    </rPh>
    <rPh sb="224" eb="226">
      <t>サクゲン</t>
    </rPh>
    <rPh sb="227" eb="229">
      <t>ジツゲン</t>
    </rPh>
    <rPh sb="233" eb="236">
      <t>コウリツテキ</t>
    </rPh>
    <rPh sb="238" eb="240">
      <t>ジゾク</t>
    </rPh>
    <rPh sb="240" eb="242">
      <t>カノウ</t>
    </rPh>
    <rPh sb="243" eb="246">
      <t>スイドウスイ</t>
    </rPh>
    <rPh sb="247" eb="249">
      <t>キョウキュウ</t>
    </rPh>
    <rPh sb="250" eb="251">
      <t>オコナ</t>
    </rPh>
    <rPh sb="258" eb="260">
      <t>ジギョウ</t>
    </rPh>
    <rPh sb="261" eb="262">
      <t>スス</t>
    </rPh>
    <rPh sb="271" eb="272">
      <t>ヒ</t>
    </rPh>
    <rPh sb="273" eb="274">
      <t>ツヅ</t>
    </rPh>
    <rPh sb="276" eb="278">
      <t>カンロ</t>
    </rPh>
    <rPh sb="278" eb="280">
      <t>コウシン</t>
    </rPh>
    <rPh sb="280" eb="281">
      <t>トウ</t>
    </rPh>
    <rPh sb="282" eb="285">
      <t>ヒツヨウセイ</t>
    </rPh>
    <rPh sb="286" eb="288">
      <t>ザイゲン</t>
    </rPh>
    <rPh sb="288" eb="290">
      <t>カクホ</t>
    </rPh>
    <rPh sb="291" eb="293">
      <t>ケイエイ</t>
    </rPh>
    <rPh sb="295" eb="297">
      <t>エイキョウ</t>
    </rPh>
    <rPh sb="297" eb="298">
      <t>トウ</t>
    </rPh>
    <rPh sb="299" eb="302">
      <t>ソウゴウテキ</t>
    </rPh>
    <rPh sb="303" eb="305">
      <t>コウリョ</t>
    </rPh>
    <rPh sb="311" eb="312">
      <t>ツネ</t>
    </rPh>
    <rPh sb="313" eb="316">
      <t>コウリツテキ</t>
    </rPh>
    <rPh sb="317" eb="319">
      <t>シセツ</t>
    </rPh>
    <rPh sb="319" eb="321">
      <t>コウシン</t>
    </rPh>
    <rPh sb="322" eb="323">
      <t>オコナ</t>
    </rPh>
    <rPh sb="330" eb="332">
      <t>ジギョウ</t>
    </rPh>
    <rPh sb="332" eb="334">
      <t>ケイカク</t>
    </rPh>
    <rPh sb="335" eb="337">
      <t>サクテイ</t>
    </rPh>
    <rPh sb="338" eb="340">
      <t>ケイゾク</t>
    </rPh>
    <rPh sb="348" eb="349">
      <t>カンガ</t>
    </rPh>
    <phoneticPr fontId="4"/>
  </si>
  <si>
    <t>　将来、収入面では当市の人口及び給水量の減少から給水収益の上昇は期待できず、一方で、支出面では安全・安心な水の供給、災害対策への対応が求められるなど、質・量共に利用者のニーズに応えていかなければないと考えております。そのため、水源の確保及び水道施設の整備等が不可欠であり、長期的な事業の安定した運営確保のための財政基盤を確立することが必要です。しかし、当市の現在の供給単価は給水原価に対して安価であるといえます。
　一方で、料金回収率は過去５年間 100％を大幅に下回って他の財源から賄われており、改善傾向もない状況にあります。
　今後、水道料金改定を行い給水収益を上げつつ建設改良等の事業計画の見直しを行い、企業債への依存割合を減少させる等の施策を総合的に構じて、計画的、効率的な事業運営の実施に努めてまいりたいと考えております。</t>
    <rPh sb="100" eb="101">
      <t>カンガ</t>
    </rPh>
    <rPh sb="118" eb="119">
      <t>オヨ</t>
    </rPh>
    <rPh sb="136" eb="139">
      <t>チョウキテキ</t>
    </rPh>
    <rPh sb="140" eb="142">
      <t>ジギョウ</t>
    </rPh>
    <rPh sb="143" eb="145">
      <t>アンテイ</t>
    </rPh>
    <rPh sb="147" eb="149">
      <t>ウンエイ</t>
    </rPh>
    <rPh sb="149" eb="151">
      <t>カクホ</t>
    </rPh>
    <rPh sb="176" eb="177">
      <t>トウ</t>
    </rPh>
    <rPh sb="179" eb="181">
      <t>ゲンザイ</t>
    </rPh>
    <rPh sb="192" eb="193">
      <t>タイ</t>
    </rPh>
    <rPh sb="208" eb="210">
      <t>イッポウ</t>
    </rPh>
    <rPh sb="218" eb="220">
      <t>カコ</t>
    </rPh>
    <rPh sb="221" eb="223">
      <t>ネンカン</t>
    </rPh>
    <rPh sb="229" eb="231">
      <t>オオハバ</t>
    </rPh>
    <rPh sb="249" eb="251">
      <t>カイゼン</t>
    </rPh>
    <rPh sb="251" eb="253">
      <t>ケイコウ</t>
    </rPh>
    <rPh sb="256" eb="258">
      <t>ジョウキョウ</t>
    </rPh>
    <rPh sb="266" eb="268">
      <t>コンゴ</t>
    </rPh>
    <rPh sb="269" eb="271">
      <t>スイドウ</t>
    </rPh>
    <rPh sb="271" eb="273">
      <t>リョウキン</t>
    </rPh>
    <rPh sb="273" eb="275">
      <t>カイテイ</t>
    </rPh>
    <rPh sb="276" eb="277">
      <t>オコナ</t>
    </rPh>
    <rPh sb="278" eb="280">
      <t>キュウスイ</t>
    </rPh>
    <rPh sb="280" eb="282">
      <t>シュウエキ</t>
    </rPh>
    <rPh sb="283" eb="284">
      <t>ア</t>
    </rPh>
    <rPh sb="287" eb="289">
      <t>ケンセツ</t>
    </rPh>
    <rPh sb="289" eb="291">
      <t>カイリョウ</t>
    </rPh>
    <rPh sb="291" eb="292">
      <t>トウ</t>
    </rPh>
    <rPh sb="293" eb="295">
      <t>ジギョウ</t>
    </rPh>
    <rPh sb="295" eb="297">
      <t>ケイカク</t>
    </rPh>
    <rPh sb="298" eb="300">
      <t>ミナオ</t>
    </rPh>
    <rPh sb="302" eb="303">
      <t>オコナ</t>
    </rPh>
    <rPh sb="310" eb="312">
      <t>イゾン</t>
    </rPh>
    <rPh sb="320" eb="321">
      <t>ナド</t>
    </rPh>
    <rPh sb="322" eb="324">
      <t>セサク</t>
    </rPh>
    <rPh sb="325" eb="328">
      <t>ソウゴウテキ</t>
    </rPh>
    <rPh sb="346" eb="348">
      <t>ジッシ</t>
    </rPh>
    <rPh sb="349" eb="350">
      <t>ツト</t>
    </rPh>
    <rPh sb="358" eb="35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</si>
</sst>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0.83</c:v>
                </c:pt>
                <c:pt idx="1">
                  <c:v>0</c:v>
                </c:pt>
                <c:pt idx="2">
                  <c:v>0</c:v>
                </c:pt>
                <c:pt idx="3">
                  <c:v>0</c:v>
                </c:pt>
                <c:pt idx="4">
                  <c:v>0</c:v>
                </c:pt>
              </c:numCache>
            </c:numRef>
          </c:val>
        </c:ser>
        <c:dLbls>
          <c:showLegendKey val="0"/>
          <c:showVal val="0"/>
          <c:showCatName val="0"/>
          <c:showSerName val="0"/>
          <c:showPercent val="0"/>
          <c:showBubbleSize val="0"/>
        </c:dLbls>
        <c:gapWidth val="150"/>
        <c:axId val="43369984"/>
        <c:axId val="433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43369984"/>
        <c:axId val="43371904"/>
      </c:lineChart>
      <c:dateAx>
        <c:axId val="43369984"/>
        <c:scaling>
          <c:orientation val="minMax"/>
        </c:scaling>
        <c:delete val="1"/>
        <c:axPos val="b"/>
        <c:numFmt formatCode="ge" sourceLinked="1"/>
        <c:majorTickMark val="none"/>
        <c:minorTickMark val="none"/>
        <c:tickLblPos val="none"/>
        <c:crossAx val="43371904"/>
        <c:crosses val="autoZero"/>
        <c:auto val="1"/>
        <c:lblOffset val="100"/>
        <c:baseTimeUnit val="years"/>
      </c:dateAx>
      <c:valAx>
        <c:axId val="433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68.92</c:v>
                </c:pt>
                <c:pt idx="1">
                  <c:v>70.790000000000006</c:v>
                </c:pt>
                <c:pt idx="2">
                  <c:v>66.3</c:v>
                </c:pt>
                <c:pt idx="3">
                  <c:v>67.849999999999994</c:v>
                </c:pt>
                <c:pt idx="4">
                  <c:v>56.57</c:v>
                </c:pt>
              </c:numCache>
            </c:numRef>
          </c:val>
        </c:ser>
        <c:dLbls>
          <c:showLegendKey val="0"/>
          <c:showVal val="0"/>
          <c:showCatName val="0"/>
          <c:showSerName val="0"/>
          <c:showPercent val="0"/>
          <c:showBubbleSize val="0"/>
        </c:dLbls>
        <c:gapWidth val="150"/>
        <c:axId val="44259584"/>
        <c:axId val="442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44259584"/>
        <c:axId val="44265856"/>
      </c:lineChart>
      <c:dateAx>
        <c:axId val="44259584"/>
        <c:scaling>
          <c:orientation val="minMax"/>
        </c:scaling>
        <c:delete val="1"/>
        <c:axPos val="b"/>
        <c:numFmt formatCode="ge" sourceLinked="1"/>
        <c:majorTickMark val="none"/>
        <c:minorTickMark val="none"/>
        <c:tickLblPos val="none"/>
        <c:crossAx val="44265856"/>
        <c:crosses val="autoZero"/>
        <c:auto val="1"/>
        <c:lblOffset val="100"/>
        <c:baseTimeUnit val="years"/>
      </c:dateAx>
      <c:valAx>
        <c:axId val="442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92.9</c:v>
                </c:pt>
                <c:pt idx="1">
                  <c:v>90.56</c:v>
                </c:pt>
                <c:pt idx="2">
                  <c:v>91.36</c:v>
                </c:pt>
                <c:pt idx="3">
                  <c:v>85.62</c:v>
                </c:pt>
                <c:pt idx="4">
                  <c:v>84.22</c:v>
                </c:pt>
              </c:numCache>
            </c:numRef>
          </c:val>
        </c:ser>
        <c:dLbls>
          <c:showLegendKey val="0"/>
          <c:showVal val="0"/>
          <c:showCatName val="0"/>
          <c:showSerName val="0"/>
          <c:showPercent val="0"/>
          <c:showBubbleSize val="0"/>
        </c:dLbls>
        <c:gapWidth val="150"/>
        <c:axId val="44296064"/>
        <c:axId val="443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44296064"/>
        <c:axId val="44310528"/>
      </c:lineChart>
      <c:dateAx>
        <c:axId val="44296064"/>
        <c:scaling>
          <c:orientation val="minMax"/>
        </c:scaling>
        <c:delete val="1"/>
        <c:axPos val="b"/>
        <c:numFmt formatCode="ge" sourceLinked="1"/>
        <c:majorTickMark val="none"/>
        <c:minorTickMark val="none"/>
        <c:tickLblPos val="none"/>
        <c:crossAx val="44310528"/>
        <c:crosses val="autoZero"/>
        <c:auto val="1"/>
        <c:lblOffset val="100"/>
        <c:baseTimeUnit val="years"/>
      </c:dateAx>
      <c:valAx>
        <c:axId val="443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43.77</c:v>
                </c:pt>
                <c:pt idx="1">
                  <c:v>28.24</c:v>
                </c:pt>
                <c:pt idx="2">
                  <c:v>31.76</c:v>
                </c:pt>
                <c:pt idx="3">
                  <c:v>44.26</c:v>
                </c:pt>
                <c:pt idx="4">
                  <c:v>33.85</c:v>
                </c:pt>
              </c:numCache>
            </c:numRef>
          </c:val>
        </c:ser>
        <c:dLbls>
          <c:showLegendKey val="0"/>
          <c:showVal val="0"/>
          <c:showCatName val="0"/>
          <c:showSerName val="0"/>
          <c:showPercent val="0"/>
          <c:showBubbleSize val="0"/>
        </c:dLbls>
        <c:gapWidth val="150"/>
        <c:axId val="43287680"/>
        <c:axId val="432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43287680"/>
        <c:axId val="43289600"/>
      </c:lineChart>
      <c:dateAx>
        <c:axId val="43287680"/>
        <c:scaling>
          <c:orientation val="minMax"/>
        </c:scaling>
        <c:delete val="1"/>
        <c:axPos val="b"/>
        <c:numFmt formatCode="ge" sourceLinked="1"/>
        <c:majorTickMark val="none"/>
        <c:minorTickMark val="none"/>
        <c:tickLblPos val="none"/>
        <c:crossAx val="43289600"/>
        <c:crosses val="autoZero"/>
        <c:auto val="1"/>
        <c:lblOffset val="100"/>
        <c:baseTimeUnit val="years"/>
      </c:dateAx>
      <c:valAx>
        <c:axId val="432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844352"/>
        <c:axId val="438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844352"/>
        <c:axId val="43846272"/>
      </c:lineChart>
      <c:dateAx>
        <c:axId val="43844352"/>
        <c:scaling>
          <c:orientation val="minMax"/>
        </c:scaling>
        <c:delete val="1"/>
        <c:axPos val="b"/>
        <c:numFmt formatCode="ge" sourceLinked="1"/>
        <c:majorTickMark val="none"/>
        <c:minorTickMark val="none"/>
        <c:tickLblPos val="none"/>
        <c:crossAx val="43846272"/>
        <c:crosses val="autoZero"/>
        <c:auto val="1"/>
        <c:lblOffset val="100"/>
        <c:baseTimeUnit val="years"/>
      </c:dateAx>
      <c:valAx>
        <c:axId val="438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880832"/>
        <c:axId val="438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880832"/>
        <c:axId val="43882752"/>
      </c:lineChart>
      <c:dateAx>
        <c:axId val="43880832"/>
        <c:scaling>
          <c:orientation val="minMax"/>
        </c:scaling>
        <c:delete val="1"/>
        <c:axPos val="b"/>
        <c:numFmt formatCode="ge" sourceLinked="1"/>
        <c:majorTickMark val="none"/>
        <c:minorTickMark val="none"/>
        <c:tickLblPos val="none"/>
        <c:crossAx val="43882752"/>
        <c:crosses val="autoZero"/>
        <c:auto val="1"/>
        <c:lblOffset val="100"/>
        <c:baseTimeUnit val="years"/>
      </c:dateAx>
      <c:valAx>
        <c:axId val="438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27424"/>
        <c:axId val="439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27424"/>
        <c:axId val="43929600"/>
      </c:lineChart>
      <c:dateAx>
        <c:axId val="43927424"/>
        <c:scaling>
          <c:orientation val="minMax"/>
        </c:scaling>
        <c:delete val="1"/>
        <c:axPos val="b"/>
        <c:numFmt formatCode="ge" sourceLinked="1"/>
        <c:majorTickMark val="none"/>
        <c:minorTickMark val="none"/>
        <c:tickLblPos val="none"/>
        <c:crossAx val="43929600"/>
        <c:crosses val="autoZero"/>
        <c:auto val="1"/>
        <c:lblOffset val="100"/>
        <c:baseTimeUnit val="years"/>
      </c:dateAx>
      <c:valAx>
        <c:axId val="439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60192"/>
        <c:axId val="439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60192"/>
        <c:axId val="43966464"/>
      </c:lineChart>
      <c:dateAx>
        <c:axId val="43960192"/>
        <c:scaling>
          <c:orientation val="minMax"/>
        </c:scaling>
        <c:delete val="1"/>
        <c:axPos val="b"/>
        <c:numFmt formatCode="ge" sourceLinked="1"/>
        <c:majorTickMark val="none"/>
        <c:minorTickMark val="none"/>
        <c:tickLblPos val="none"/>
        <c:crossAx val="43966464"/>
        <c:crosses val="autoZero"/>
        <c:auto val="1"/>
        <c:lblOffset val="100"/>
        <c:baseTimeUnit val="years"/>
      </c:dateAx>
      <c:valAx>
        <c:axId val="439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10214.030000000001</c:v>
                </c:pt>
                <c:pt idx="1">
                  <c:v>9860.9</c:v>
                </c:pt>
                <c:pt idx="2">
                  <c:v>10286.11</c:v>
                </c:pt>
                <c:pt idx="3">
                  <c:v>9375.7000000000007</c:v>
                </c:pt>
                <c:pt idx="4">
                  <c:v>8593.27</c:v>
                </c:pt>
              </c:numCache>
            </c:numRef>
          </c:val>
        </c:ser>
        <c:dLbls>
          <c:showLegendKey val="0"/>
          <c:showVal val="0"/>
          <c:showCatName val="0"/>
          <c:showSerName val="0"/>
          <c:showPercent val="0"/>
          <c:showBubbleSize val="0"/>
        </c:dLbls>
        <c:gapWidth val="150"/>
        <c:axId val="44070400"/>
        <c:axId val="440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44070400"/>
        <c:axId val="44072320"/>
      </c:lineChart>
      <c:dateAx>
        <c:axId val="44070400"/>
        <c:scaling>
          <c:orientation val="minMax"/>
        </c:scaling>
        <c:delete val="1"/>
        <c:axPos val="b"/>
        <c:numFmt formatCode="ge" sourceLinked="1"/>
        <c:majorTickMark val="none"/>
        <c:minorTickMark val="none"/>
        <c:tickLblPos val="none"/>
        <c:crossAx val="44072320"/>
        <c:crosses val="autoZero"/>
        <c:auto val="1"/>
        <c:lblOffset val="100"/>
        <c:baseTimeUnit val="years"/>
      </c:dateAx>
      <c:valAx>
        <c:axId val="440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8.36</c:v>
                </c:pt>
                <c:pt idx="1">
                  <c:v>7.6</c:v>
                </c:pt>
                <c:pt idx="2">
                  <c:v>6.94</c:v>
                </c:pt>
                <c:pt idx="3">
                  <c:v>6.99</c:v>
                </c:pt>
                <c:pt idx="4">
                  <c:v>8.3699999999999992</c:v>
                </c:pt>
              </c:numCache>
            </c:numRef>
          </c:val>
        </c:ser>
        <c:dLbls>
          <c:showLegendKey val="0"/>
          <c:showVal val="0"/>
          <c:showCatName val="0"/>
          <c:showSerName val="0"/>
          <c:showPercent val="0"/>
          <c:showBubbleSize val="0"/>
        </c:dLbls>
        <c:gapWidth val="150"/>
        <c:axId val="44092800"/>
        <c:axId val="441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44092800"/>
        <c:axId val="44103168"/>
      </c:lineChart>
      <c:dateAx>
        <c:axId val="44092800"/>
        <c:scaling>
          <c:orientation val="minMax"/>
        </c:scaling>
        <c:delete val="1"/>
        <c:axPos val="b"/>
        <c:numFmt formatCode="ge" sourceLinked="1"/>
        <c:majorTickMark val="none"/>
        <c:minorTickMark val="none"/>
        <c:tickLblPos val="none"/>
        <c:crossAx val="44103168"/>
        <c:crosses val="autoZero"/>
        <c:auto val="1"/>
        <c:lblOffset val="100"/>
        <c:baseTimeUnit val="years"/>
      </c:dateAx>
      <c:valAx>
        <c:axId val="441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735.91</c:v>
                </c:pt>
                <c:pt idx="1">
                  <c:v>792.85</c:v>
                </c:pt>
                <c:pt idx="2">
                  <c:v>856.28</c:v>
                </c:pt>
                <c:pt idx="3">
                  <c:v>921.9</c:v>
                </c:pt>
                <c:pt idx="4">
                  <c:v>979.7</c:v>
                </c:pt>
              </c:numCache>
            </c:numRef>
          </c:val>
        </c:ser>
        <c:dLbls>
          <c:showLegendKey val="0"/>
          <c:showVal val="0"/>
          <c:showCatName val="0"/>
          <c:showSerName val="0"/>
          <c:showPercent val="0"/>
          <c:showBubbleSize val="0"/>
        </c:dLbls>
        <c:gapWidth val="150"/>
        <c:axId val="44219008"/>
        <c:axId val="442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44219008"/>
        <c:axId val="44225280"/>
      </c:lineChart>
      <c:dateAx>
        <c:axId val="44219008"/>
        <c:scaling>
          <c:orientation val="minMax"/>
        </c:scaling>
        <c:delete val="1"/>
        <c:axPos val="b"/>
        <c:numFmt formatCode="ge" sourceLinked="1"/>
        <c:majorTickMark val="none"/>
        <c:minorTickMark val="none"/>
        <c:tickLblPos val="none"/>
        <c:crossAx val="44225280"/>
        <c:crosses val="autoZero"/>
        <c:auto val="1"/>
        <c:lblOffset val="100"/>
        <c:baseTimeUnit val="years"/>
      </c:dateAx>
      <c:valAx>
        <c:axId val="442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56" zoomScale="80" zoomScaleNormal="8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奈良県　五條市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33110</v>
      </c>
      <c r="AJ8" s="74"/>
      <c r="AK8" s="74"/>
      <c r="AL8" s="74"/>
      <c r="AM8" s="74"/>
      <c r="AN8" s="74"/>
      <c r="AO8" s="74"/>
      <c r="AP8" s="75"/>
      <c r="AQ8" s="56">
        <f>データ!R6</f>
        <v>292.02</v>
      </c>
      <c r="AR8" s="56"/>
      <c r="AS8" s="56"/>
      <c r="AT8" s="56"/>
      <c r="AU8" s="56"/>
      <c r="AV8" s="56"/>
      <c r="AW8" s="56"/>
      <c r="AX8" s="56"/>
      <c r="AY8" s="56">
        <f>データ!S6</f>
        <v>113.38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9.11</v>
      </c>
      <c r="S10" s="56"/>
      <c r="T10" s="56"/>
      <c r="U10" s="56"/>
      <c r="V10" s="56"/>
      <c r="W10" s="56"/>
      <c r="X10" s="56"/>
      <c r="Y10" s="56"/>
      <c r="Z10" s="64">
        <f>データ!P6</f>
        <v>2646</v>
      </c>
      <c r="AA10" s="64"/>
      <c r="AB10" s="64"/>
      <c r="AC10" s="64"/>
      <c r="AD10" s="64"/>
      <c r="AE10" s="64"/>
      <c r="AF10" s="64"/>
      <c r="AG10" s="64"/>
      <c r="AH10" s="2"/>
      <c r="AI10" s="64">
        <f>データ!T6</f>
        <v>2996</v>
      </c>
      <c r="AJ10" s="64"/>
      <c r="AK10" s="64"/>
      <c r="AL10" s="64"/>
      <c r="AM10" s="64"/>
      <c r="AN10" s="64"/>
      <c r="AO10" s="64"/>
      <c r="AP10" s="64"/>
      <c r="AQ10" s="56">
        <f>データ!U6</f>
        <v>15.3</v>
      </c>
      <c r="AR10" s="56"/>
      <c r="AS10" s="56"/>
      <c r="AT10" s="56"/>
      <c r="AU10" s="56"/>
      <c r="AV10" s="56"/>
      <c r="AW10" s="56"/>
      <c r="AX10" s="56"/>
      <c r="AY10" s="56">
        <f>データ!V6</f>
        <v>195.82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292079</v>
      </c>
      <c r="D6" s="31">
        <f t="shared" si="3"/>
        <v>47</v>
      </c>
      <c r="E6" s="31">
        <f t="shared" si="3"/>
        <v>1</v>
      </c>
      <c r="F6" s="31">
        <f t="shared" si="3"/>
        <v>0</v>
      </c>
      <c r="G6" s="31">
        <f t="shared" si="3"/>
        <v>0</v>
      </c>
      <c r="H6" s="31" t="str">
        <f t="shared" si="3"/>
        <v>奈良県　五條市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9.11</v>
      </c>
      <c r="P6" s="32">
        <f t="shared" si="3"/>
        <v>2646</v>
      </c>
      <c r="Q6" s="32">
        <f t="shared" si="3"/>
        <v>33110</v>
      </c>
      <c r="R6" s="32">
        <f t="shared" si="3"/>
        <v>292.02</v>
      </c>
      <c r="S6" s="32">
        <f t="shared" si="3"/>
        <v>113.38</v>
      </c>
      <c r="T6" s="32">
        <f t="shared" si="3"/>
        <v>2996</v>
      </c>
      <c r="U6" s="32">
        <f t="shared" si="3"/>
        <v>15.3</v>
      </c>
      <c r="V6" s="32">
        <f t="shared" si="3"/>
        <v>195.82</v>
      </c>
      <c r="W6" s="33">
        <f>IF(W7="",NA(),W7)</f>
        <v>43.77</v>
      </c>
      <c r="X6" s="33">
        <f t="shared" ref="X6:AF6" si="4">IF(X7="",NA(),X7)</f>
        <v>28.24</v>
      </c>
      <c r="Y6" s="33">
        <f t="shared" si="4"/>
        <v>31.76</v>
      </c>
      <c r="Z6" s="33">
        <f t="shared" si="4"/>
        <v>44.26</v>
      </c>
      <c r="AA6" s="33">
        <f t="shared" si="4"/>
        <v>33.85</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10214.030000000001</v>
      </c>
      <c r="BE6" s="33">
        <f t="shared" ref="BE6:BM6" si="7">IF(BE7="",NA(),BE7)</f>
        <v>9860.9</v>
      </c>
      <c r="BF6" s="33">
        <f t="shared" si="7"/>
        <v>10286.11</v>
      </c>
      <c r="BG6" s="33">
        <f t="shared" si="7"/>
        <v>9375.7000000000007</v>
      </c>
      <c r="BH6" s="33">
        <f t="shared" si="7"/>
        <v>8593.27</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8.36</v>
      </c>
      <c r="BP6" s="33">
        <f t="shared" ref="BP6:BX6" si="8">IF(BP7="",NA(),BP7)</f>
        <v>7.6</v>
      </c>
      <c r="BQ6" s="33">
        <f t="shared" si="8"/>
        <v>6.94</v>
      </c>
      <c r="BR6" s="33">
        <f t="shared" si="8"/>
        <v>6.99</v>
      </c>
      <c r="BS6" s="33">
        <f t="shared" si="8"/>
        <v>8.3699999999999992</v>
      </c>
      <c r="BT6" s="33">
        <f t="shared" si="8"/>
        <v>57.51</v>
      </c>
      <c r="BU6" s="33">
        <f t="shared" si="8"/>
        <v>56.46</v>
      </c>
      <c r="BV6" s="33">
        <f t="shared" si="8"/>
        <v>19.77</v>
      </c>
      <c r="BW6" s="33">
        <f t="shared" si="8"/>
        <v>34.25</v>
      </c>
      <c r="BX6" s="33">
        <f t="shared" si="8"/>
        <v>46.48</v>
      </c>
      <c r="BY6" s="32" t="str">
        <f>IF(BY7="","",IF(BY7="-","【-】","【"&amp;SUBSTITUTE(TEXT(BY7,"#,##0.00"),"-","△")&amp;"】"))</f>
        <v>【36.33】</v>
      </c>
      <c r="BZ6" s="33">
        <f>IF(BZ7="",NA(),BZ7)</f>
        <v>735.91</v>
      </c>
      <c r="CA6" s="33">
        <f t="shared" ref="CA6:CI6" si="9">IF(CA7="",NA(),CA7)</f>
        <v>792.85</v>
      </c>
      <c r="CB6" s="33">
        <f t="shared" si="9"/>
        <v>856.28</v>
      </c>
      <c r="CC6" s="33">
        <f t="shared" si="9"/>
        <v>921.9</v>
      </c>
      <c r="CD6" s="33">
        <f t="shared" si="9"/>
        <v>979.7</v>
      </c>
      <c r="CE6" s="33">
        <f t="shared" si="9"/>
        <v>291.83</v>
      </c>
      <c r="CF6" s="33">
        <f t="shared" si="9"/>
        <v>306.49</v>
      </c>
      <c r="CG6" s="33">
        <f t="shared" si="9"/>
        <v>878.73</v>
      </c>
      <c r="CH6" s="33">
        <f t="shared" si="9"/>
        <v>501.18</v>
      </c>
      <c r="CI6" s="33">
        <f t="shared" si="9"/>
        <v>376.61</v>
      </c>
      <c r="CJ6" s="32" t="str">
        <f>IF(CJ7="","",IF(CJ7="-","【-】","【"&amp;SUBSTITUTE(TEXT(CJ7,"#,##0.00"),"-","△")&amp;"】"))</f>
        <v>【476.46】</v>
      </c>
      <c r="CK6" s="33">
        <f>IF(CK7="",NA(),CK7)</f>
        <v>68.92</v>
      </c>
      <c r="CL6" s="33">
        <f t="shared" ref="CL6:CT6" si="10">IF(CL7="",NA(),CL7)</f>
        <v>70.790000000000006</v>
      </c>
      <c r="CM6" s="33">
        <f t="shared" si="10"/>
        <v>66.3</v>
      </c>
      <c r="CN6" s="33">
        <f t="shared" si="10"/>
        <v>67.849999999999994</v>
      </c>
      <c r="CO6" s="33">
        <f t="shared" si="10"/>
        <v>56.57</v>
      </c>
      <c r="CP6" s="33">
        <f t="shared" si="10"/>
        <v>57.95</v>
      </c>
      <c r="CQ6" s="33">
        <f t="shared" si="10"/>
        <v>58.25</v>
      </c>
      <c r="CR6" s="33">
        <f t="shared" si="10"/>
        <v>57.17</v>
      </c>
      <c r="CS6" s="33">
        <f t="shared" si="10"/>
        <v>57.55</v>
      </c>
      <c r="CT6" s="33">
        <f t="shared" si="10"/>
        <v>57.43</v>
      </c>
      <c r="CU6" s="32" t="str">
        <f>IF(CU7="","",IF(CU7="-","【-】","【"&amp;SUBSTITUTE(TEXT(CU7,"#,##0.00"),"-","△")&amp;"】"))</f>
        <v>【58.19】</v>
      </c>
      <c r="CV6" s="33">
        <f>IF(CV7="",NA(),CV7)</f>
        <v>92.9</v>
      </c>
      <c r="CW6" s="33">
        <f t="shared" ref="CW6:DE6" si="11">IF(CW7="",NA(),CW7)</f>
        <v>90.56</v>
      </c>
      <c r="CX6" s="33">
        <f t="shared" si="11"/>
        <v>91.36</v>
      </c>
      <c r="CY6" s="33">
        <f t="shared" si="11"/>
        <v>85.62</v>
      </c>
      <c r="CZ6" s="33">
        <f t="shared" si="11"/>
        <v>84.22</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0.83</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292079</v>
      </c>
      <c r="D7" s="35">
        <v>47</v>
      </c>
      <c r="E7" s="35">
        <v>1</v>
      </c>
      <c r="F7" s="35">
        <v>0</v>
      </c>
      <c r="G7" s="35">
        <v>0</v>
      </c>
      <c r="H7" s="35" t="s">
        <v>93</v>
      </c>
      <c r="I7" s="35" t="s">
        <v>94</v>
      </c>
      <c r="J7" s="35" t="s">
        <v>95</v>
      </c>
      <c r="K7" s="35" t="s">
        <v>96</v>
      </c>
      <c r="L7" s="35" t="s">
        <v>97</v>
      </c>
      <c r="M7" s="36" t="s">
        <v>98</v>
      </c>
      <c r="N7" s="36" t="s">
        <v>99</v>
      </c>
      <c r="O7" s="36">
        <v>9.11</v>
      </c>
      <c r="P7" s="36">
        <v>2646</v>
      </c>
      <c r="Q7" s="36">
        <v>33110</v>
      </c>
      <c r="R7" s="36">
        <v>292.02</v>
      </c>
      <c r="S7" s="36">
        <v>113.38</v>
      </c>
      <c r="T7" s="36">
        <v>2996</v>
      </c>
      <c r="U7" s="36">
        <v>15.3</v>
      </c>
      <c r="V7" s="36">
        <v>195.82</v>
      </c>
      <c r="W7" s="36">
        <v>43.77</v>
      </c>
      <c r="X7" s="36">
        <v>28.24</v>
      </c>
      <c r="Y7" s="36">
        <v>31.76</v>
      </c>
      <c r="Z7" s="36">
        <v>44.26</v>
      </c>
      <c r="AA7" s="36">
        <v>33.85</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10214.030000000001</v>
      </c>
      <c r="BE7" s="36">
        <v>9860.9</v>
      </c>
      <c r="BF7" s="36">
        <v>10286.11</v>
      </c>
      <c r="BG7" s="36">
        <v>9375.7000000000007</v>
      </c>
      <c r="BH7" s="36">
        <v>8593.27</v>
      </c>
      <c r="BI7" s="36">
        <v>1137.3599999999999</v>
      </c>
      <c r="BJ7" s="36">
        <v>1124.6400000000001</v>
      </c>
      <c r="BK7" s="36">
        <v>1108.26</v>
      </c>
      <c r="BL7" s="36">
        <v>1113.76</v>
      </c>
      <c r="BM7" s="36">
        <v>1125.69</v>
      </c>
      <c r="BN7" s="36">
        <v>1239.32</v>
      </c>
      <c r="BO7" s="36">
        <v>8.36</v>
      </c>
      <c r="BP7" s="36">
        <v>7.6</v>
      </c>
      <c r="BQ7" s="36">
        <v>6.94</v>
      </c>
      <c r="BR7" s="36">
        <v>6.99</v>
      </c>
      <c r="BS7" s="36">
        <v>8.3699999999999992</v>
      </c>
      <c r="BT7" s="36">
        <v>57.51</v>
      </c>
      <c r="BU7" s="36">
        <v>56.46</v>
      </c>
      <c r="BV7" s="36">
        <v>19.77</v>
      </c>
      <c r="BW7" s="36">
        <v>34.25</v>
      </c>
      <c r="BX7" s="36">
        <v>46.48</v>
      </c>
      <c r="BY7" s="36">
        <v>36.33</v>
      </c>
      <c r="BZ7" s="36">
        <v>735.91</v>
      </c>
      <c r="CA7" s="36">
        <v>792.85</v>
      </c>
      <c r="CB7" s="36">
        <v>856.28</v>
      </c>
      <c r="CC7" s="36">
        <v>921.9</v>
      </c>
      <c r="CD7" s="36">
        <v>979.7</v>
      </c>
      <c r="CE7" s="36">
        <v>291.83</v>
      </c>
      <c r="CF7" s="36">
        <v>306.49</v>
      </c>
      <c r="CG7" s="36">
        <v>878.73</v>
      </c>
      <c r="CH7" s="36">
        <v>501.18</v>
      </c>
      <c r="CI7" s="36">
        <v>376.61</v>
      </c>
      <c r="CJ7" s="36">
        <v>476.46</v>
      </c>
      <c r="CK7" s="36">
        <v>68.92</v>
      </c>
      <c r="CL7" s="36">
        <v>70.790000000000006</v>
      </c>
      <c r="CM7" s="36">
        <v>66.3</v>
      </c>
      <c r="CN7" s="36">
        <v>67.849999999999994</v>
      </c>
      <c r="CO7" s="36">
        <v>56.57</v>
      </c>
      <c r="CP7" s="36">
        <v>57.95</v>
      </c>
      <c r="CQ7" s="36">
        <v>58.25</v>
      </c>
      <c r="CR7" s="36">
        <v>57.17</v>
      </c>
      <c r="CS7" s="36">
        <v>57.55</v>
      </c>
      <c r="CT7" s="36">
        <v>57.43</v>
      </c>
      <c r="CU7" s="36">
        <v>58.19</v>
      </c>
      <c r="CV7" s="36">
        <v>92.9</v>
      </c>
      <c r="CW7" s="36">
        <v>90.56</v>
      </c>
      <c r="CX7" s="36">
        <v>91.36</v>
      </c>
      <c r="CY7" s="36">
        <v>85.62</v>
      </c>
      <c r="CZ7" s="36">
        <v>84.22</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0.83</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五條市役所</cp:lastModifiedBy>
  <cp:lastPrinted>2016-02-16T08:32:20Z</cp:lastPrinted>
  <dcterms:created xsi:type="dcterms:W3CDTF">2016-01-18T05:04:12Z</dcterms:created>
  <dcterms:modified xsi:type="dcterms:W3CDTF">2016-02-16T08:32:29Z</dcterms:modified>
</cp:coreProperties>
</file>