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<sst xmlns="http://schemas.openxmlformats.org/spreadsheetml/2006/main" count="218" uniqueCount="108">
  <si>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</si>
  <si>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</si>
  <si>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</si>
  <si>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</si>
  <si>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</si>
  <si>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</si>
  <si>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</si>
  <si>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</si>
  <si>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</si>
  <si>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</si>
  <si>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</si>
  <si>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</si>
  <si>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</si>
  <si>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</si>
  <si>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</si>
  <si>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</si>
  <si>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</si>
  <si>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</si>
  <si>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</si>
  <si>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</si>
  <si>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</si>
  <si>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</si>
  <si>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</si>
  <si>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</si>
  <si>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</si>
  <si>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</si>
  <si>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</si>
  <si>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</si>
  <si>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</si>
  <si>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</si>
  <si>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</si>
  <si>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</si>
  <si>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</si>
  <si>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</si>
  <si>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</si>
  <si>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</si>
  <si>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</si>
  <si>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</si>
  <si>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</si>
  <si>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</si>
  <si>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</si>
  <si>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</si>
  <si>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</si>
  <si>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</si>
  <si>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</si>
  <si>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</si>
  <si>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</si>
  <si>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</si>
  <si>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</si>
  <si>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</si>
  <si>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</si>
  <si>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</si>
  <si>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</si>
  <si>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</si>
  <si>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</si>
  <si>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</si>
  <si>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</si>
  <si>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</si>
  <si>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</si>
  <si>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</si>
  <si>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</si>
  <si>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</si>
  <si>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</si>
  <si>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</si>
  <si>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</si>
  <si>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</si>
  <si>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</si>
  <si>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</si>
  <si>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</si>
  <si>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</si>
  <si>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</si>
  <si>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</si>
  <si>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</si>
  <si>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</si>
  <si>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</si>
  <si>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</si>
  <si>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</si>
  <si>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</si>
  <si>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</si>
  <si>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</si>
  <si>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</si>
  <si>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</si>
  <si>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</si>
  <si>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</si>
  <si>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</si>
  <si>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</si>
  <si>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</si>
  <si>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</si>
  <si>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</si>
  <si>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</si>
  <si>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</si>
  <si>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</si>
  <si>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</si>
  <si>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五條市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</si>
  <si>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</si>
  <si>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</si>
  <si>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</si>
  <si>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</si>
  <si>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</si>
  <si>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</si>
  <si>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</si>
  <si>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</si>
  <si>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</si>
  <si>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</si>
  <si>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</si>
  <si>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表①と④では、毎年、類似団体の平均値よりも大きく下回っており、大幅な赤字経営となっていますが、当市の簡易水道事業等において過去に建設改良投資をした際の企業債の残高が多く、その償還金が負担となって料金収入で賄えていないためです。現在、当市の簡易水道事業は水道未普及地域への水道施設整備及び簡易水道統合整備のための投資を集中的に行っている時期にあたり、それに伴い地方債借入額が増加傾向にあります。
　表⑤の料金回収率は毎年１桁台で推移しています。これは表⑥の給水原価に対する供給単価が１４４円であり、料金収入が大きく不足しているためです。当市の現在の供給単価は給水原価に比して安価であると言えますが、これは料金不足分を毎年一般会計からの繰出基準に定める事由以外の操出金によって補填している状況にあり、受益者への負担を十分に反映できていないためです。
　当市においても少子高齢化の影響により給水人口が減少しており、料金収入の確保が困難になってきています。しかし、広範囲の山間部に集落が点在しているなどの理由から、施設整備に対する投資を縮小させることも困難な状況であり、引き続き投資規模と水道料金水準とのバランスを考慮しながら運営を行っていく必要がこれまで以上に求められており、現在取り組んでいるところです。
　</t>
    <rPh sb="1" eb="2">
      <t>ヒョウ</t>
    </rPh>
    <rPh sb="8" eb="10">
      <t>マイトシ</t>
    </rPh>
    <rPh sb="11" eb="13">
      <t>ルイジ</t>
    </rPh>
    <rPh sb="13" eb="15">
      <t>ダンタイ</t>
    </rPh>
    <rPh sb="16" eb="19">
      <t>ヘイキンチ</t>
    </rPh>
    <rPh sb="22" eb="23">
      <t>オオ</t>
    </rPh>
    <rPh sb="25" eb="27">
      <t>シタマワ</t>
    </rPh>
    <rPh sb="32" eb="34">
      <t>オオハバ</t>
    </rPh>
    <rPh sb="35" eb="37">
      <t>アカジ</t>
    </rPh>
    <rPh sb="37" eb="39">
      <t>ケイエイ</t>
    </rPh>
    <rPh sb="48" eb="50">
      <t>トウシ</t>
    </rPh>
    <rPh sb="51" eb="53">
      <t>カンイ</t>
    </rPh>
    <rPh sb="53" eb="55">
      <t>スイドウ</t>
    </rPh>
    <rPh sb="55" eb="57">
      <t>ジギョウ</t>
    </rPh>
    <rPh sb="57" eb="58">
      <t>トウ</t>
    </rPh>
    <rPh sb="62" eb="64">
      <t>カコ</t>
    </rPh>
    <rPh sb="65" eb="67">
      <t>ケンセツ</t>
    </rPh>
    <rPh sb="67" eb="69">
      <t>カイリョウ</t>
    </rPh>
    <rPh sb="69" eb="71">
      <t>トウシ</t>
    </rPh>
    <rPh sb="74" eb="75">
      <t>サイ</t>
    </rPh>
    <rPh sb="76" eb="79">
      <t>キギョウサイ</t>
    </rPh>
    <rPh sb="80" eb="81">
      <t>ザン</t>
    </rPh>
    <rPh sb="81" eb="82">
      <t>ダカ</t>
    </rPh>
    <rPh sb="83" eb="84">
      <t>オオ</t>
    </rPh>
    <rPh sb="88" eb="91">
      <t>ショウカンキン</t>
    </rPh>
    <rPh sb="92" eb="94">
      <t>フタン</t>
    </rPh>
    <rPh sb="98" eb="100">
      <t>リョウキン</t>
    </rPh>
    <rPh sb="100" eb="102">
      <t>シュウニュウ</t>
    </rPh>
    <rPh sb="103" eb="104">
      <t>マカナ</t>
    </rPh>
    <rPh sb="114" eb="116">
      <t>ゲンザイ</t>
    </rPh>
    <rPh sb="117" eb="119">
      <t>トウシ</t>
    </rPh>
    <rPh sb="120" eb="122">
      <t>カンイ</t>
    </rPh>
    <rPh sb="122" eb="124">
      <t>スイドウ</t>
    </rPh>
    <rPh sb="124" eb="126">
      <t>ジギョウ</t>
    </rPh>
    <rPh sb="127" eb="129">
      <t>スイドウ</t>
    </rPh>
    <rPh sb="129" eb="130">
      <t>ミ</t>
    </rPh>
    <rPh sb="130" eb="132">
      <t>フキュウ</t>
    </rPh>
    <rPh sb="132" eb="134">
      <t>チイキ</t>
    </rPh>
    <rPh sb="136" eb="138">
      <t>スイドウ</t>
    </rPh>
    <rPh sb="138" eb="140">
      <t>シセツ</t>
    </rPh>
    <rPh sb="140" eb="142">
      <t>セイビ</t>
    </rPh>
    <rPh sb="142" eb="143">
      <t>オヨ</t>
    </rPh>
    <rPh sb="144" eb="146">
      <t>カンイ</t>
    </rPh>
    <rPh sb="146" eb="148">
      <t>スイドウ</t>
    </rPh>
    <rPh sb="148" eb="150">
      <t>トウゴウ</t>
    </rPh>
    <rPh sb="150" eb="152">
      <t>セイビ</t>
    </rPh>
    <rPh sb="156" eb="158">
      <t>トウシ</t>
    </rPh>
    <rPh sb="159" eb="162">
      <t>シュウチュウテキ</t>
    </rPh>
    <rPh sb="163" eb="164">
      <t>オコナ</t>
    </rPh>
    <rPh sb="168" eb="170">
      <t>ジキ</t>
    </rPh>
    <rPh sb="178" eb="179">
      <t>トモナ</t>
    </rPh>
    <rPh sb="180" eb="183">
      <t>チホウサイ</t>
    </rPh>
    <rPh sb="183" eb="185">
      <t>カリイレ</t>
    </rPh>
    <rPh sb="185" eb="186">
      <t>ガク</t>
    </rPh>
    <rPh sb="187" eb="189">
      <t>ゾウカ</t>
    </rPh>
    <rPh sb="189" eb="191">
      <t>ケイコウ</t>
    </rPh>
    <rPh sb="199" eb="200">
      <t>ヒョウ</t>
    </rPh>
    <rPh sb="202" eb="204">
      <t>リョウキン</t>
    </rPh>
    <rPh sb="204" eb="207">
      <t>カイシュウリツ</t>
    </rPh>
    <rPh sb="208" eb="210">
      <t>マイトシ</t>
    </rPh>
    <rPh sb="211" eb="212">
      <t>ケタ</t>
    </rPh>
    <rPh sb="212" eb="213">
      <t>ダイ</t>
    </rPh>
    <rPh sb="214" eb="216">
      <t>スイイ</t>
    </rPh>
    <rPh sb="225" eb="226">
      <t>ヒョウ</t>
    </rPh>
    <rPh sb="233" eb="234">
      <t>タイ</t>
    </rPh>
    <rPh sb="236" eb="238">
      <t>キョウキュウ</t>
    </rPh>
    <rPh sb="238" eb="240">
      <t>タンカ</t>
    </rPh>
    <rPh sb="244" eb="245">
      <t>エン</t>
    </rPh>
    <rPh sb="249" eb="251">
      <t>リョウキン</t>
    </rPh>
    <rPh sb="251" eb="253">
      <t>シュウニュウ</t>
    </rPh>
    <rPh sb="254" eb="255">
      <t>オオ</t>
    </rPh>
    <rPh sb="257" eb="259">
      <t>フソク</t>
    </rPh>
    <rPh sb="268" eb="270">
      <t>トウシ</t>
    </rPh>
    <rPh sb="271" eb="273">
      <t>ゲンザイ</t>
    </rPh>
    <rPh sb="302" eb="304">
      <t>リョウキン</t>
    </rPh>
    <rPh sb="304" eb="307">
      <t>フソクブン</t>
    </rPh>
    <rPh sb="308" eb="310">
      <t>マイトシ</t>
    </rPh>
    <rPh sb="310" eb="312">
      <t>イッパン</t>
    </rPh>
    <rPh sb="312" eb="314">
      <t>カイケイ</t>
    </rPh>
    <rPh sb="317" eb="318">
      <t>ク</t>
    </rPh>
    <rPh sb="318" eb="319">
      <t>ダ</t>
    </rPh>
    <rPh sb="319" eb="321">
      <t>キジュン</t>
    </rPh>
    <rPh sb="322" eb="323">
      <t>サダ</t>
    </rPh>
    <rPh sb="325" eb="327">
      <t>ジユウ</t>
    </rPh>
    <rPh sb="327" eb="329">
      <t>イガイ</t>
    </rPh>
    <rPh sb="330" eb="332">
      <t>クリダシ</t>
    </rPh>
    <rPh sb="332" eb="333">
      <t>キン</t>
    </rPh>
    <rPh sb="337" eb="339">
      <t>ホテン</t>
    </rPh>
    <rPh sb="343" eb="345">
      <t>ジョウキョウ</t>
    </rPh>
    <rPh sb="349" eb="352">
      <t>ジュエキシャ</t>
    </rPh>
    <rPh sb="354" eb="356">
      <t>フタン</t>
    </rPh>
    <rPh sb="357" eb="359">
      <t>ジュウブン</t>
    </rPh>
    <rPh sb="360" eb="362">
      <t>ハンエイ</t>
    </rPh>
    <rPh sb="375" eb="377">
      <t>トウシ</t>
    </rPh>
    <rPh sb="382" eb="384">
      <t>ショウシ</t>
    </rPh>
    <rPh sb="384" eb="387">
      <t>コウレイカ</t>
    </rPh>
    <rPh sb="388" eb="390">
      <t>エイキョウ</t>
    </rPh>
    <rPh sb="393" eb="395">
      <t>キュウスイ</t>
    </rPh>
    <rPh sb="395" eb="397">
      <t>ジンコウ</t>
    </rPh>
    <rPh sb="398" eb="400">
      <t>ゲンショウ</t>
    </rPh>
    <rPh sb="405" eb="407">
      <t>リョウキン</t>
    </rPh>
    <rPh sb="407" eb="409">
      <t>シュウニュウ</t>
    </rPh>
    <rPh sb="410" eb="412">
      <t>カクホ</t>
    </rPh>
    <rPh sb="413" eb="415">
      <t>コンナン</t>
    </rPh>
    <rPh sb="429" eb="432">
      <t>コウハンイ</t>
    </rPh>
    <rPh sb="433" eb="436">
      <t>サンカンブ</t>
    </rPh>
    <rPh sb="437" eb="439">
      <t>シュウラク</t>
    </rPh>
    <rPh sb="440" eb="442">
      <t>テンザイ</t>
    </rPh>
    <rPh sb="449" eb="451">
      <t>リユウ</t>
    </rPh>
    <rPh sb="454" eb="456">
      <t>シセツ</t>
    </rPh>
    <rPh sb="456" eb="458">
      <t>セイビ</t>
    </rPh>
    <rPh sb="459" eb="460">
      <t>タイ</t>
    </rPh>
    <rPh sb="462" eb="464">
      <t>トウシ</t>
    </rPh>
    <rPh sb="465" eb="467">
      <t>シュクショウ</t>
    </rPh>
    <rPh sb="473" eb="475">
      <t>コンナン</t>
    </rPh>
    <rPh sb="476" eb="478">
      <t>ジョウキョウ</t>
    </rPh>
    <rPh sb="482" eb="483">
      <t>ヒ</t>
    </rPh>
    <rPh sb="484" eb="485">
      <t>ツヅ</t>
    </rPh>
    <rPh sb="486" eb="488">
      <t>トウシ</t>
    </rPh>
    <rPh sb="488" eb="490">
      <t>キボ</t>
    </rPh>
    <rPh sb="491" eb="493">
      <t>スイドウ</t>
    </rPh>
    <rPh sb="493" eb="495">
      <t>リョウキン</t>
    </rPh>
    <rPh sb="495" eb="497">
      <t>スイジュン</t>
    </rPh>
    <rPh sb="504" eb="506">
      <t>コウリョ</t>
    </rPh>
    <rPh sb="510" eb="512">
      <t>ウンエイ</t>
    </rPh>
    <rPh sb="513" eb="514">
      <t>オコナ</t>
    </rPh>
    <rPh sb="518" eb="520">
      <t>ヒツヨウ</t>
    </rPh>
    <rPh sb="525" eb="527">
      <t>イジョウ</t>
    </rPh>
    <rPh sb="528" eb="529">
      <t>モト</t>
    </rPh>
    <rPh sb="536" eb="538">
      <t>ゲンザイ</t>
    </rPh>
    <rPh sb="538" eb="539">
      <t>ト</t>
    </rPh>
    <rPh sb="540" eb="541">
      <t>ク</t>
    </rPh>
    <phoneticPr fontId="4"/>
  </si>
  <si>
    <t>　表③では管路の更新ペースや状況を把握できますが、当市の簡易水道事業においては昭和５０年前後に施設整備を実施したものが施設全体の多くを占めています。そのため、数年前から法定耐用年数を超えた水道管路の更新やその他浄水場などの施設改修等を進めていますが、今後もこのような更新の必要性が増加していくことが予想されます。
　一部地域によっては当初計画していた給水人口より現在の給水人口が減少している地域もあるため、現在点在している多数の老朽化した浄水施設等を廃止し総施設数の削減を行う施設統合を進めることで、経費削減を行いながら効率的かつ持続可能な水道水の供給を行っていけるよう事業を進めています。
　</t>
    <rPh sb="1" eb="2">
      <t>ヒョウ</t>
    </rPh>
    <rPh sb="5" eb="6">
      <t>カン</t>
    </rPh>
    <rPh sb="6" eb="7">
      <t>ロ</t>
    </rPh>
    <rPh sb="8" eb="10">
      <t>コウシン</t>
    </rPh>
    <rPh sb="14" eb="16">
      <t>ジョウキョウ</t>
    </rPh>
    <rPh sb="17" eb="19">
      <t>ハアク</t>
    </rPh>
    <rPh sb="25" eb="27">
      <t>トウシ</t>
    </rPh>
    <rPh sb="28" eb="30">
      <t>カンイ</t>
    </rPh>
    <rPh sb="30" eb="32">
      <t>スイドウ</t>
    </rPh>
    <rPh sb="32" eb="34">
      <t>ジギョウ</t>
    </rPh>
    <rPh sb="39" eb="41">
      <t>ショウワ</t>
    </rPh>
    <rPh sb="43" eb="44">
      <t>ネン</t>
    </rPh>
    <rPh sb="44" eb="46">
      <t>ゼンゴ</t>
    </rPh>
    <rPh sb="47" eb="49">
      <t>シセツ</t>
    </rPh>
    <rPh sb="49" eb="51">
      <t>セイビ</t>
    </rPh>
    <rPh sb="52" eb="54">
      <t>ジッシ</t>
    </rPh>
    <rPh sb="59" eb="61">
      <t>シセツ</t>
    </rPh>
    <rPh sb="61" eb="63">
      <t>ゼンタイ</t>
    </rPh>
    <rPh sb="64" eb="65">
      <t>オオ</t>
    </rPh>
    <rPh sb="67" eb="68">
      <t>シ</t>
    </rPh>
    <rPh sb="79" eb="81">
      <t>スウネン</t>
    </rPh>
    <rPh sb="81" eb="82">
      <t>マエ</t>
    </rPh>
    <rPh sb="84" eb="86">
      <t>ホウテイ</t>
    </rPh>
    <rPh sb="86" eb="88">
      <t>タイヨウ</t>
    </rPh>
    <rPh sb="88" eb="90">
      <t>ネンスウ</t>
    </rPh>
    <rPh sb="91" eb="92">
      <t>コ</t>
    </rPh>
    <rPh sb="94" eb="96">
      <t>スイドウ</t>
    </rPh>
    <rPh sb="96" eb="98">
      <t>カンロ</t>
    </rPh>
    <rPh sb="99" eb="101">
      <t>コウシン</t>
    </rPh>
    <rPh sb="104" eb="105">
      <t>タ</t>
    </rPh>
    <rPh sb="105" eb="108">
      <t>ジョウスイジョウ</t>
    </rPh>
    <rPh sb="111" eb="113">
      <t>シセツ</t>
    </rPh>
    <rPh sb="113" eb="115">
      <t>カイシュウ</t>
    </rPh>
    <rPh sb="115" eb="116">
      <t>トウ</t>
    </rPh>
    <rPh sb="117" eb="118">
      <t>スス</t>
    </rPh>
    <rPh sb="125" eb="127">
      <t>コンゴ</t>
    </rPh>
    <rPh sb="133" eb="135">
      <t>コウシン</t>
    </rPh>
    <rPh sb="136" eb="139">
      <t>ヒツヨウセイ</t>
    </rPh>
    <rPh sb="140" eb="142">
      <t>ゾウカ</t>
    </rPh>
    <rPh sb="149" eb="151">
      <t>ヨソウ</t>
    </rPh>
    <rPh sb="158" eb="160">
      <t>イチブ</t>
    </rPh>
    <rPh sb="160" eb="162">
      <t>チイキ</t>
    </rPh>
    <rPh sb="167" eb="169">
      <t>トウショ</t>
    </rPh>
    <rPh sb="169" eb="171">
      <t>ケイカク</t>
    </rPh>
    <rPh sb="175" eb="177">
      <t>キュウスイ</t>
    </rPh>
    <rPh sb="177" eb="179">
      <t>ジンコウ</t>
    </rPh>
    <rPh sb="181" eb="183">
      <t>ゲンザイ</t>
    </rPh>
    <rPh sb="184" eb="186">
      <t>キュウスイ</t>
    </rPh>
    <rPh sb="186" eb="188">
      <t>ジンコウ</t>
    </rPh>
    <rPh sb="189" eb="191">
      <t>ゲンショウ</t>
    </rPh>
    <rPh sb="195" eb="197">
      <t>チイキ</t>
    </rPh>
    <rPh sb="203" eb="205">
      <t>ゲンザイ</t>
    </rPh>
    <rPh sb="205" eb="207">
      <t>テンザイ</t>
    </rPh>
    <rPh sb="211" eb="213">
      <t>タスウ</t>
    </rPh>
    <rPh sb="214" eb="217">
      <t>ロウキュウカ</t>
    </rPh>
    <rPh sb="219" eb="221">
      <t>ジョウスイ</t>
    </rPh>
    <rPh sb="221" eb="223">
      <t>シセツ</t>
    </rPh>
    <rPh sb="223" eb="224">
      <t>トウ</t>
    </rPh>
    <rPh sb="225" eb="227">
      <t>ハイシ</t>
    </rPh>
    <rPh sb="228" eb="229">
      <t>ソウ</t>
    </rPh>
    <rPh sb="229" eb="232">
      <t>シセツスウ</t>
    </rPh>
    <rPh sb="233" eb="235">
      <t>サクゲン</t>
    </rPh>
    <rPh sb="236" eb="237">
      <t>オコナ</t>
    </rPh>
    <rPh sb="238" eb="240">
      <t>シセツ</t>
    </rPh>
    <rPh sb="240" eb="242">
      <t>トウゴウ</t>
    </rPh>
    <rPh sb="243" eb="244">
      <t>スス</t>
    </rPh>
    <rPh sb="250" eb="252">
      <t>ケイヒ</t>
    </rPh>
    <rPh sb="252" eb="254">
      <t>サクゲン</t>
    </rPh>
    <rPh sb="255" eb="256">
      <t>オコナ</t>
    </rPh>
    <rPh sb="260" eb="263">
      <t>コウリツテキ</t>
    </rPh>
    <rPh sb="265" eb="267">
      <t>ジゾク</t>
    </rPh>
    <rPh sb="267" eb="269">
      <t>カノウ</t>
    </rPh>
    <rPh sb="270" eb="273">
      <t>スイドウスイ</t>
    </rPh>
    <rPh sb="274" eb="276">
      <t>キョウキュウ</t>
    </rPh>
    <rPh sb="277" eb="278">
      <t>オコナ</t>
    </rPh>
    <rPh sb="285" eb="287">
      <t>ジギョウ</t>
    </rPh>
    <rPh sb="288" eb="289">
      <t>スス</t>
    </rPh>
    <phoneticPr fontId="4"/>
  </si>
  <si>
    <t>　将来の水道料金収入の見通しとしては、人口減少及び給水量の減少から現状よりもさらに減少すると考えられます。一方で、安全・安心な水道水の供給や災害対策への対応のため、老朽施設の更新の必要性が高まり、支出面では現在の状況が継続又は増加すると考えられます。そのため、長期的かつ安定的な運営を継続していくための財政基盤の強化を進めることが必要です。
　今後経営戦略の策定を行っていく中で、迅速かつ適切な料金改定の検討をすすめながら収益の確保を行ってまいりたいと考えています。また、支出面では建設改良等の事業計画の見直しも含めた事業の効率化や、長寿命化が期待できる管の導入計画などを行い、企業債や一般会計からの基準外の繰入金への依存割合を減少させながら、持続可能な事業運営の実施に努めてまいりたいと考えています。</t>
    <rPh sb="1" eb="3">
      <t>ショウライ</t>
    </rPh>
    <rPh sb="4" eb="6">
      <t>スイドウ</t>
    </rPh>
    <rPh sb="6" eb="8">
      <t>リョウキン</t>
    </rPh>
    <rPh sb="8" eb="10">
      <t>シュウニュウ</t>
    </rPh>
    <rPh sb="11" eb="13">
      <t>ミトオ</t>
    </rPh>
    <rPh sb="19" eb="21">
      <t>ジンコウ</t>
    </rPh>
    <rPh sb="21" eb="23">
      <t>ゲンショウ</t>
    </rPh>
    <rPh sb="23" eb="24">
      <t>オヨ</t>
    </rPh>
    <rPh sb="25" eb="27">
      <t>キュウスイ</t>
    </rPh>
    <rPh sb="27" eb="28">
      <t>リョウ</t>
    </rPh>
    <rPh sb="29" eb="31">
      <t>ゲンショウ</t>
    </rPh>
    <rPh sb="33" eb="35">
      <t>ゲンジョウ</t>
    </rPh>
    <rPh sb="41" eb="43">
      <t>ゲンショウ</t>
    </rPh>
    <rPh sb="46" eb="47">
      <t>カンガ</t>
    </rPh>
    <rPh sb="53" eb="55">
      <t>イッポウ</t>
    </rPh>
    <rPh sb="57" eb="59">
      <t>アンゼン</t>
    </rPh>
    <rPh sb="60" eb="62">
      <t>アンシン</t>
    </rPh>
    <rPh sb="63" eb="66">
      <t>スイドウスイ</t>
    </rPh>
    <rPh sb="67" eb="69">
      <t>キョウキュウ</t>
    </rPh>
    <rPh sb="70" eb="72">
      <t>サイガイ</t>
    </rPh>
    <rPh sb="72" eb="74">
      <t>タイサク</t>
    </rPh>
    <rPh sb="76" eb="78">
      <t>タイオウ</t>
    </rPh>
    <rPh sb="98" eb="100">
      <t>シシュツ</t>
    </rPh>
    <rPh sb="100" eb="101">
      <t>メン</t>
    </rPh>
    <rPh sb="103" eb="105">
      <t>ゲンザイ</t>
    </rPh>
    <rPh sb="106" eb="108">
      <t>ジョウキョウ</t>
    </rPh>
    <rPh sb="109" eb="111">
      <t>ケイゾク</t>
    </rPh>
    <rPh sb="111" eb="112">
      <t>マタ</t>
    </rPh>
    <rPh sb="113" eb="115">
      <t>ゾウカ</t>
    </rPh>
    <rPh sb="118" eb="119">
      <t>カンガ</t>
    </rPh>
    <rPh sb="130" eb="133">
      <t>チョウキテキ</t>
    </rPh>
    <rPh sb="135" eb="138">
      <t>アンテイテキ</t>
    </rPh>
    <rPh sb="139" eb="141">
      <t>ウンエイ</t>
    </rPh>
    <rPh sb="142" eb="144">
      <t>ケイゾク</t>
    </rPh>
    <rPh sb="151" eb="153">
      <t>ザイセイ</t>
    </rPh>
    <rPh sb="153" eb="155">
      <t>キバン</t>
    </rPh>
    <rPh sb="156" eb="158">
      <t>キョウカ</t>
    </rPh>
    <rPh sb="159" eb="160">
      <t>スス</t>
    </rPh>
    <rPh sb="165" eb="167">
      <t>ヒツヨウ</t>
    </rPh>
    <rPh sb="172" eb="174">
      <t>コンゴ</t>
    </rPh>
    <rPh sb="174" eb="176">
      <t>ケイエイ</t>
    </rPh>
    <rPh sb="176" eb="178">
      <t>センリャク</t>
    </rPh>
    <rPh sb="179" eb="181">
      <t>サクテイ</t>
    </rPh>
    <rPh sb="182" eb="183">
      <t>オコナ</t>
    </rPh>
    <rPh sb="187" eb="188">
      <t>ナカ</t>
    </rPh>
    <rPh sb="190" eb="192">
      <t>ジンソク</t>
    </rPh>
    <rPh sb="194" eb="196">
      <t>テキセツ</t>
    </rPh>
    <rPh sb="197" eb="199">
      <t>リョウキン</t>
    </rPh>
    <rPh sb="199" eb="201">
      <t>カイテイ</t>
    </rPh>
    <rPh sb="202" eb="204">
      <t>ケントウ</t>
    </rPh>
    <rPh sb="211" eb="213">
      <t>シュウエキ</t>
    </rPh>
    <rPh sb="214" eb="216">
      <t>カクホ</t>
    </rPh>
    <rPh sb="217" eb="218">
      <t>オコナ</t>
    </rPh>
    <rPh sb="226" eb="227">
      <t>カンガ</t>
    </rPh>
    <rPh sb="236" eb="238">
      <t>シシュツ</t>
    </rPh>
    <rPh sb="238" eb="239">
      <t>メン</t>
    </rPh>
    <rPh sb="241" eb="243">
      <t>ケンセツ</t>
    </rPh>
    <rPh sb="243" eb="245">
      <t>カイリョウ</t>
    </rPh>
    <rPh sb="245" eb="246">
      <t>トウ</t>
    </rPh>
    <rPh sb="247" eb="249">
      <t>ジギョウ</t>
    </rPh>
    <rPh sb="249" eb="251">
      <t>ケイカク</t>
    </rPh>
    <rPh sb="252" eb="254">
      <t>ミナオ</t>
    </rPh>
    <rPh sb="256" eb="257">
      <t>フク</t>
    </rPh>
    <rPh sb="267" eb="270">
      <t>チョウジュミョウ</t>
    </rPh>
    <rPh sb="270" eb="271">
      <t>カ</t>
    </rPh>
    <rPh sb="272" eb="274">
      <t>キタイ</t>
    </rPh>
    <rPh sb="279" eb="281">
      <t>ドウニュウ</t>
    </rPh>
    <rPh sb="281" eb="283">
      <t>ケイカク</t>
    </rPh>
    <rPh sb="286" eb="287">
      <t>オコナ</t>
    </rPh>
    <rPh sb="289" eb="291">
      <t>キギョウ</t>
    </rPh>
    <rPh sb="291" eb="292">
      <t>サイ</t>
    </rPh>
    <rPh sb="293" eb="295">
      <t>イッパン</t>
    </rPh>
    <rPh sb="295" eb="297">
      <t>カイケイ</t>
    </rPh>
    <rPh sb="300" eb="302">
      <t>キジュン</t>
    </rPh>
    <rPh sb="302" eb="303">
      <t>ガイ</t>
    </rPh>
    <rPh sb="304" eb="306">
      <t>クリイレ</t>
    </rPh>
    <rPh sb="306" eb="307">
      <t>キン</t>
    </rPh>
    <rPh sb="309" eb="311">
      <t>イゾン</t>
    </rPh>
    <rPh sb="311" eb="313">
      <t>ワリアイ</t>
    </rPh>
    <rPh sb="314" eb="316">
      <t>ゲンショウ</t>
    </rPh>
    <rPh sb="322" eb="324">
      <t>ジゾク</t>
    </rPh>
    <rPh sb="324" eb="326">
      <t>カノウ</t>
    </rPh>
    <rPh sb="327" eb="329">
      <t>ジギョウ</t>
    </rPh>
    <rPh sb="329" eb="331">
      <t>ウンエイ</t>
    </rPh>
    <rPh sb="332" eb="334">
      <t>ジッシ</t>
    </rPh>
    <rPh sb="335" eb="336">
      <t>ツト</t>
    </rPh>
    <rPh sb="344" eb="34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</si>
</sst>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1.37</c:v>
                </c:pt>
              </c:numCache>
            </c:numRef>
          </c:val>
        </c:ser>
        <c:dLbls>
          <c:showLegendKey val="0"/>
          <c:showVal val="0"/>
          <c:showCatName val="0"/>
          <c:showSerName val="0"/>
          <c:showPercent val="0"/>
          <c:showBubbleSize val="0"/>
        </c:dLbls>
        <c:gapWidth val="150"/>
        <c:axId val="149179008"/>
        <c:axId val="1491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9179008"/>
        <c:axId val="149185280"/>
      </c:lineChart>
      <c:dateAx>
        <c:axId val="149179008"/>
        <c:scaling>
          <c:orientation val="minMax"/>
        </c:scaling>
        <c:delete val="1"/>
        <c:axPos val="b"/>
        <c:numFmt formatCode="ge" sourceLinked="1"/>
        <c:majorTickMark val="none"/>
        <c:minorTickMark val="none"/>
        <c:tickLblPos val="none"/>
        <c:crossAx val="149185280"/>
        <c:crosses val="autoZero"/>
        <c:auto val="1"/>
        <c:lblOffset val="100"/>
        <c:baseTimeUnit val="years"/>
      </c:dateAx>
      <c:valAx>
        <c:axId val="149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70.790000000000006</c:v>
                </c:pt>
                <c:pt idx="1">
                  <c:v>66.3</c:v>
                </c:pt>
                <c:pt idx="2">
                  <c:v>67.849999999999994</c:v>
                </c:pt>
                <c:pt idx="3">
                  <c:v>56.57</c:v>
                </c:pt>
                <c:pt idx="4">
                  <c:v>44.27</c:v>
                </c:pt>
              </c:numCache>
            </c:numRef>
          </c:val>
        </c:ser>
        <c:dLbls>
          <c:showLegendKey val="0"/>
          <c:showVal val="0"/>
          <c:showCatName val="0"/>
          <c:showSerName val="0"/>
          <c:showPercent val="0"/>
          <c:showBubbleSize val="0"/>
        </c:dLbls>
        <c:gapWidth val="150"/>
        <c:axId val="151096320"/>
        <c:axId val="151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1096320"/>
        <c:axId val="151106688"/>
      </c:lineChart>
      <c:dateAx>
        <c:axId val="151096320"/>
        <c:scaling>
          <c:orientation val="minMax"/>
        </c:scaling>
        <c:delete val="1"/>
        <c:axPos val="b"/>
        <c:numFmt formatCode="ge" sourceLinked="1"/>
        <c:majorTickMark val="none"/>
        <c:minorTickMark val="none"/>
        <c:tickLblPos val="none"/>
        <c:crossAx val="151106688"/>
        <c:crosses val="autoZero"/>
        <c:auto val="1"/>
        <c:lblOffset val="100"/>
        <c:baseTimeUnit val="years"/>
      </c:dateAx>
      <c:valAx>
        <c:axId val="151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90.56</c:v>
                </c:pt>
                <c:pt idx="1">
                  <c:v>91.36</c:v>
                </c:pt>
                <c:pt idx="2">
                  <c:v>85.62</c:v>
                </c:pt>
                <c:pt idx="3">
                  <c:v>84.22</c:v>
                </c:pt>
                <c:pt idx="4">
                  <c:v>83.83</c:v>
                </c:pt>
              </c:numCache>
            </c:numRef>
          </c:val>
        </c:ser>
        <c:dLbls>
          <c:showLegendKey val="0"/>
          <c:showVal val="0"/>
          <c:showCatName val="0"/>
          <c:showSerName val="0"/>
          <c:showPercent val="0"/>
          <c:showBubbleSize val="0"/>
        </c:dLbls>
        <c:gapWidth val="150"/>
        <c:axId val="151124608"/>
        <c:axId val="1511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1124608"/>
        <c:axId val="151139072"/>
      </c:lineChart>
      <c:dateAx>
        <c:axId val="151124608"/>
        <c:scaling>
          <c:orientation val="minMax"/>
        </c:scaling>
        <c:delete val="1"/>
        <c:axPos val="b"/>
        <c:numFmt formatCode="ge" sourceLinked="1"/>
        <c:majorTickMark val="none"/>
        <c:minorTickMark val="none"/>
        <c:tickLblPos val="none"/>
        <c:crossAx val="151139072"/>
        <c:crosses val="autoZero"/>
        <c:auto val="1"/>
        <c:lblOffset val="100"/>
        <c:baseTimeUnit val="years"/>
      </c:dateAx>
      <c:valAx>
        <c:axId val="151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28.24</c:v>
                </c:pt>
                <c:pt idx="1">
                  <c:v>31.76</c:v>
                </c:pt>
                <c:pt idx="2">
                  <c:v>44.26</c:v>
                </c:pt>
                <c:pt idx="3">
                  <c:v>33.85</c:v>
                </c:pt>
                <c:pt idx="4">
                  <c:v>29.89</c:v>
                </c:pt>
              </c:numCache>
            </c:numRef>
          </c:val>
        </c:ser>
        <c:dLbls>
          <c:showLegendKey val="0"/>
          <c:showVal val="0"/>
          <c:showCatName val="0"/>
          <c:showSerName val="0"/>
          <c:showPercent val="0"/>
          <c:showBubbleSize val="0"/>
        </c:dLbls>
        <c:gapWidth val="150"/>
        <c:axId val="149215488"/>
        <c:axId val="1507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9215488"/>
        <c:axId val="150733184"/>
      </c:lineChart>
      <c:dateAx>
        <c:axId val="149215488"/>
        <c:scaling>
          <c:orientation val="minMax"/>
        </c:scaling>
        <c:delete val="1"/>
        <c:axPos val="b"/>
        <c:numFmt formatCode="ge" sourceLinked="1"/>
        <c:majorTickMark val="none"/>
        <c:minorTickMark val="none"/>
        <c:tickLblPos val="none"/>
        <c:crossAx val="150733184"/>
        <c:crosses val="autoZero"/>
        <c:auto val="1"/>
        <c:lblOffset val="100"/>
        <c:baseTimeUnit val="years"/>
      </c:dateAx>
      <c:valAx>
        <c:axId val="1507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767488"/>
        <c:axId val="150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767488"/>
        <c:axId val="150769664"/>
      </c:lineChart>
      <c:dateAx>
        <c:axId val="150767488"/>
        <c:scaling>
          <c:orientation val="minMax"/>
        </c:scaling>
        <c:delete val="1"/>
        <c:axPos val="b"/>
        <c:numFmt formatCode="ge" sourceLinked="1"/>
        <c:majorTickMark val="none"/>
        <c:minorTickMark val="none"/>
        <c:tickLblPos val="none"/>
        <c:crossAx val="150769664"/>
        <c:crosses val="autoZero"/>
        <c:auto val="1"/>
        <c:lblOffset val="100"/>
        <c:baseTimeUnit val="years"/>
      </c:dateAx>
      <c:valAx>
        <c:axId val="1507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795776"/>
        <c:axId val="1507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795776"/>
        <c:axId val="150797696"/>
      </c:lineChart>
      <c:dateAx>
        <c:axId val="150795776"/>
        <c:scaling>
          <c:orientation val="minMax"/>
        </c:scaling>
        <c:delete val="1"/>
        <c:axPos val="b"/>
        <c:numFmt formatCode="ge" sourceLinked="1"/>
        <c:majorTickMark val="none"/>
        <c:minorTickMark val="none"/>
        <c:tickLblPos val="none"/>
        <c:crossAx val="150797696"/>
        <c:crosses val="autoZero"/>
        <c:auto val="1"/>
        <c:lblOffset val="100"/>
        <c:baseTimeUnit val="years"/>
      </c:dateAx>
      <c:valAx>
        <c:axId val="1507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840832"/>
        <c:axId val="1508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40832"/>
        <c:axId val="150842752"/>
      </c:lineChart>
      <c:dateAx>
        <c:axId val="150840832"/>
        <c:scaling>
          <c:orientation val="minMax"/>
        </c:scaling>
        <c:delete val="1"/>
        <c:axPos val="b"/>
        <c:numFmt formatCode="ge" sourceLinked="1"/>
        <c:majorTickMark val="none"/>
        <c:minorTickMark val="none"/>
        <c:tickLblPos val="none"/>
        <c:crossAx val="150842752"/>
        <c:crosses val="autoZero"/>
        <c:auto val="1"/>
        <c:lblOffset val="100"/>
        <c:baseTimeUnit val="years"/>
      </c:dateAx>
      <c:valAx>
        <c:axId val="1508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885504"/>
        <c:axId val="1508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85504"/>
        <c:axId val="150887424"/>
      </c:lineChart>
      <c:dateAx>
        <c:axId val="150885504"/>
        <c:scaling>
          <c:orientation val="minMax"/>
        </c:scaling>
        <c:delete val="1"/>
        <c:axPos val="b"/>
        <c:numFmt formatCode="ge" sourceLinked="1"/>
        <c:majorTickMark val="none"/>
        <c:minorTickMark val="none"/>
        <c:tickLblPos val="none"/>
        <c:crossAx val="150887424"/>
        <c:crosses val="autoZero"/>
        <c:auto val="1"/>
        <c:lblOffset val="100"/>
        <c:baseTimeUnit val="years"/>
      </c:dateAx>
      <c:valAx>
        <c:axId val="1508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9860.9</c:v>
                </c:pt>
                <c:pt idx="1">
                  <c:v>10286.11</c:v>
                </c:pt>
                <c:pt idx="2">
                  <c:v>9375.7000000000007</c:v>
                </c:pt>
                <c:pt idx="3">
                  <c:v>8593.27</c:v>
                </c:pt>
                <c:pt idx="4">
                  <c:v>8756.11</c:v>
                </c:pt>
              </c:numCache>
            </c:numRef>
          </c:val>
        </c:ser>
        <c:dLbls>
          <c:showLegendKey val="0"/>
          <c:showVal val="0"/>
          <c:showCatName val="0"/>
          <c:showSerName val="0"/>
          <c:showPercent val="0"/>
          <c:showBubbleSize val="0"/>
        </c:dLbls>
        <c:gapWidth val="150"/>
        <c:axId val="150930176"/>
        <c:axId val="1509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0930176"/>
        <c:axId val="150932096"/>
      </c:lineChart>
      <c:dateAx>
        <c:axId val="150930176"/>
        <c:scaling>
          <c:orientation val="minMax"/>
        </c:scaling>
        <c:delete val="1"/>
        <c:axPos val="b"/>
        <c:numFmt formatCode="ge" sourceLinked="1"/>
        <c:majorTickMark val="none"/>
        <c:minorTickMark val="none"/>
        <c:tickLblPos val="none"/>
        <c:crossAx val="150932096"/>
        <c:crosses val="autoZero"/>
        <c:auto val="1"/>
        <c:lblOffset val="100"/>
        <c:baseTimeUnit val="years"/>
      </c:dateAx>
      <c:valAx>
        <c:axId val="150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c:v>
                </c:pt>
                <c:pt idx="1">
                  <c:v>6.94</c:v>
                </c:pt>
                <c:pt idx="2">
                  <c:v>6.99</c:v>
                </c:pt>
                <c:pt idx="3">
                  <c:v>8.3699999999999992</c:v>
                </c:pt>
                <c:pt idx="4">
                  <c:v>9.25</c:v>
                </c:pt>
              </c:numCache>
            </c:numRef>
          </c:val>
        </c:ser>
        <c:dLbls>
          <c:showLegendKey val="0"/>
          <c:showVal val="0"/>
          <c:showCatName val="0"/>
          <c:showSerName val="0"/>
          <c:showPercent val="0"/>
          <c:showBubbleSize val="0"/>
        </c:dLbls>
        <c:gapWidth val="150"/>
        <c:axId val="150962560"/>
        <c:axId val="1509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0962560"/>
        <c:axId val="150964480"/>
      </c:lineChart>
      <c:dateAx>
        <c:axId val="150962560"/>
        <c:scaling>
          <c:orientation val="minMax"/>
        </c:scaling>
        <c:delete val="1"/>
        <c:axPos val="b"/>
        <c:numFmt formatCode="ge" sourceLinked="1"/>
        <c:majorTickMark val="none"/>
        <c:minorTickMark val="none"/>
        <c:tickLblPos val="none"/>
        <c:crossAx val="150964480"/>
        <c:crosses val="autoZero"/>
        <c:auto val="1"/>
        <c:lblOffset val="100"/>
        <c:baseTimeUnit val="years"/>
      </c:dateAx>
      <c:valAx>
        <c:axId val="1509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792.85</c:v>
                </c:pt>
                <c:pt idx="1">
                  <c:v>856.28</c:v>
                </c:pt>
                <c:pt idx="2">
                  <c:v>921.9</c:v>
                </c:pt>
                <c:pt idx="3">
                  <c:v>979.7</c:v>
                </c:pt>
                <c:pt idx="4">
                  <c:v>1561</c:v>
                </c:pt>
              </c:numCache>
            </c:numRef>
          </c:val>
        </c:ser>
        <c:dLbls>
          <c:showLegendKey val="0"/>
          <c:showVal val="0"/>
          <c:showCatName val="0"/>
          <c:showSerName val="0"/>
          <c:showPercent val="0"/>
          <c:showBubbleSize val="0"/>
        </c:dLbls>
        <c:gapWidth val="150"/>
        <c:axId val="150977920"/>
        <c:axId val="1509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0977920"/>
        <c:axId val="150992384"/>
      </c:lineChart>
      <c:dateAx>
        <c:axId val="150977920"/>
        <c:scaling>
          <c:orientation val="minMax"/>
        </c:scaling>
        <c:delete val="1"/>
        <c:axPos val="b"/>
        <c:numFmt formatCode="ge" sourceLinked="1"/>
        <c:majorTickMark val="none"/>
        <c:minorTickMark val="none"/>
        <c:tickLblPos val="none"/>
        <c:crossAx val="150992384"/>
        <c:crosses val="autoZero"/>
        <c:auto val="1"/>
        <c:lblOffset val="100"/>
        <c:baseTimeUnit val="years"/>
      </c:dateAx>
      <c:valAx>
        <c:axId val="1509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6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奈良県　五條市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32576</v>
      </c>
      <c r="AJ8" s="55"/>
      <c r="AK8" s="55"/>
      <c r="AL8" s="55"/>
      <c r="AM8" s="55"/>
      <c r="AN8" s="55"/>
      <c r="AO8" s="55"/>
      <c r="AP8" s="56"/>
      <c r="AQ8" s="46">
        <f>データ!R6</f>
        <v>292.02</v>
      </c>
      <c r="AR8" s="46"/>
      <c r="AS8" s="46"/>
      <c r="AT8" s="46"/>
      <c r="AU8" s="46"/>
      <c r="AV8" s="46"/>
      <c r="AW8" s="46"/>
      <c r="AX8" s="46"/>
      <c r="AY8" s="46">
        <f>データ!S6</f>
        <v>111.55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6.57</v>
      </c>
      <c r="S10" s="46"/>
      <c r="T10" s="46"/>
      <c r="U10" s="46"/>
      <c r="V10" s="46"/>
      <c r="W10" s="46"/>
      <c r="X10" s="46"/>
      <c r="Y10" s="46"/>
      <c r="Z10" s="80">
        <f>データ!P6</f>
        <v>2646</v>
      </c>
      <c r="AA10" s="80"/>
      <c r="AB10" s="80"/>
      <c r="AC10" s="80"/>
      <c r="AD10" s="80"/>
      <c r="AE10" s="80"/>
      <c r="AF10" s="80"/>
      <c r="AG10" s="80"/>
      <c r="AH10" s="2"/>
      <c r="AI10" s="80">
        <f>データ!T6</f>
        <v>2014</v>
      </c>
      <c r="AJ10" s="80"/>
      <c r="AK10" s="80"/>
      <c r="AL10" s="80"/>
      <c r="AM10" s="80"/>
      <c r="AN10" s="80"/>
      <c r="AO10" s="80"/>
      <c r="AP10" s="80"/>
      <c r="AQ10" s="46">
        <f>データ!U6</f>
        <v>15.3</v>
      </c>
      <c r="AR10" s="46"/>
      <c r="AS10" s="46"/>
      <c r="AT10" s="46"/>
      <c r="AU10" s="46"/>
      <c r="AV10" s="46"/>
      <c r="AW10" s="46"/>
      <c r="AX10" s="46"/>
      <c r="AY10" s="46">
        <f>データ!V6</f>
        <v>131.63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292079</v>
      </c>
      <c r="D6" s="31">
        <f t="shared" si="3"/>
        <v>47</v>
      </c>
      <c r="E6" s="31">
        <f t="shared" si="3"/>
        <v>1</v>
      </c>
      <c r="F6" s="31">
        <f t="shared" si="3"/>
        <v>0</v>
      </c>
      <c r="G6" s="31">
        <f t="shared" si="3"/>
        <v>0</v>
      </c>
      <c r="H6" s="31" t="str">
        <f t="shared" si="3"/>
        <v>奈良県　五條市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6.57</v>
      </c>
      <c r="P6" s="32">
        <f t="shared" si="3"/>
        <v>2646</v>
      </c>
      <c r="Q6" s="32">
        <f t="shared" si="3"/>
        <v>32576</v>
      </c>
      <c r="R6" s="32">
        <f t="shared" si="3"/>
        <v>292.02</v>
      </c>
      <c r="S6" s="32">
        <f t="shared" si="3"/>
        <v>111.55</v>
      </c>
      <c r="T6" s="32">
        <f t="shared" si="3"/>
        <v>2014</v>
      </c>
      <c r="U6" s="32">
        <f t="shared" si="3"/>
        <v>15.3</v>
      </c>
      <c r="V6" s="32">
        <f t="shared" si="3"/>
        <v>131.63</v>
      </c>
      <c r="W6" s="33">
        <f>IF(W7="",NA(),W7)</f>
        <v>28.24</v>
      </c>
      <c r="X6" s="33">
        <f t="shared" ref="X6:AF6" si="4">IF(X7="",NA(),X7)</f>
        <v>31.76</v>
      </c>
      <c r="Y6" s="33">
        <f t="shared" si="4"/>
        <v>44.26</v>
      </c>
      <c r="Z6" s="33">
        <f t="shared" si="4"/>
        <v>33.85</v>
      </c>
      <c r="AA6" s="33">
        <f t="shared" si="4"/>
        <v>29.89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9860.9</v>
      </c>
      <c r="BE6" s="33">
        <f t="shared" ref="BE6:BM6" si="7">IF(BE7="",NA(),BE7)</f>
        <v>10286.11</v>
      </c>
      <c r="BF6" s="33">
        <f t="shared" si="7"/>
        <v>9375.7000000000007</v>
      </c>
      <c r="BG6" s="33">
        <f t="shared" si="7"/>
        <v>8593.27</v>
      </c>
      <c r="BH6" s="33">
        <f t="shared" si="7"/>
        <v>8756.11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7.6</v>
      </c>
      <c r="BP6" s="33">
        <f t="shared" ref="BP6:BX6" si="8">IF(BP7="",NA(),BP7)</f>
        <v>6.94</v>
      </c>
      <c r="BQ6" s="33">
        <f t="shared" si="8"/>
        <v>6.99</v>
      </c>
      <c r="BR6" s="33">
        <f t="shared" si="8"/>
        <v>8.3699999999999992</v>
      </c>
      <c r="BS6" s="33">
        <f t="shared" si="8"/>
        <v>9.25</v>
      </c>
      <c r="BT6" s="33">
        <f t="shared" si="8"/>
        <v>56.46</v>
      </c>
      <c r="BU6" s="33">
        <f t="shared" si="8"/>
        <v>19.77</v>
      </c>
      <c r="BV6" s="33">
        <f t="shared" si="8"/>
        <v>34.25</v>
      </c>
      <c r="BW6" s="33">
        <f t="shared" si="8"/>
        <v>46.48</v>
      </c>
      <c r="BX6" s="33">
        <f t="shared" si="8"/>
        <v>40.6</v>
      </c>
      <c r="BY6" s="32" t="str">
        <f>IF(BY7="","",IF(BY7="-","【-】","【"&amp;SUBSTITUTE(TEXT(BY7,"#,##0.00"),"-","△")&amp;"】"))</f>
        <v>【33.35】</v>
      </c>
      <c r="BZ6" s="33">
        <f>IF(BZ7="",NA(),BZ7)</f>
        <v>792.85</v>
      </c>
      <c r="CA6" s="33">
        <f t="shared" ref="CA6:CI6" si="9">IF(CA7="",NA(),CA7)</f>
        <v>856.28</v>
      </c>
      <c r="CB6" s="33">
        <f t="shared" si="9"/>
        <v>921.9</v>
      </c>
      <c r="CC6" s="33">
        <f t="shared" si="9"/>
        <v>979.7</v>
      </c>
      <c r="CD6" s="33">
        <f t="shared" si="9"/>
        <v>1561</v>
      </c>
      <c r="CE6" s="33">
        <f t="shared" si="9"/>
        <v>306.49</v>
      </c>
      <c r="CF6" s="33">
        <f t="shared" si="9"/>
        <v>878.73</v>
      </c>
      <c r="CG6" s="33">
        <f t="shared" si="9"/>
        <v>501.18</v>
      </c>
      <c r="CH6" s="33">
        <f t="shared" si="9"/>
        <v>376.61</v>
      </c>
      <c r="CI6" s="33">
        <f t="shared" si="9"/>
        <v>440.03</v>
      </c>
      <c r="CJ6" s="32" t="str">
        <f>IF(CJ7="","",IF(CJ7="-","【-】","【"&amp;SUBSTITUTE(TEXT(CJ7,"#,##0.00"),"-","△")&amp;"】"))</f>
        <v>【524.69】</v>
      </c>
      <c r="CK6" s="33">
        <f>IF(CK7="",NA(),CK7)</f>
        <v>70.790000000000006</v>
      </c>
      <c r="CL6" s="33">
        <f t="shared" ref="CL6:CT6" si="10">IF(CL7="",NA(),CL7)</f>
        <v>66.3</v>
      </c>
      <c r="CM6" s="33">
        <f t="shared" si="10"/>
        <v>67.849999999999994</v>
      </c>
      <c r="CN6" s="33">
        <f t="shared" si="10"/>
        <v>56.57</v>
      </c>
      <c r="CO6" s="33">
        <f t="shared" si="10"/>
        <v>44.27</v>
      </c>
      <c r="CP6" s="33">
        <f t="shared" si="10"/>
        <v>58.25</v>
      </c>
      <c r="CQ6" s="33">
        <f t="shared" si="10"/>
        <v>57.17</v>
      </c>
      <c r="CR6" s="33">
        <f t="shared" si="10"/>
        <v>57.55</v>
      </c>
      <c r="CS6" s="33">
        <f t="shared" si="10"/>
        <v>57.43</v>
      </c>
      <c r="CT6" s="33">
        <f t="shared" si="10"/>
        <v>57.29</v>
      </c>
      <c r="CU6" s="32" t="str">
        <f>IF(CU7="","",IF(CU7="-","【-】","【"&amp;SUBSTITUTE(TEXT(CU7,"#,##0.00"),"-","△")&amp;"】"))</f>
        <v>【57.58】</v>
      </c>
      <c r="CV6" s="33">
        <f>IF(CV7="",NA(),CV7)</f>
        <v>90.56</v>
      </c>
      <c r="CW6" s="33">
        <f t="shared" ref="CW6:DE6" si="11">IF(CW7="",NA(),CW7)</f>
        <v>91.36</v>
      </c>
      <c r="CX6" s="33">
        <f t="shared" si="11"/>
        <v>85.62</v>
      </c>
      <c r="CY6" s="33">
        <f t="shared" si="11"/>
        <v>84.22</v>
      </c>
      <c r="CZ6" s="33">
        <f t="shared" si="11"/>
        <v>83.83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1.37</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292079</v>
      </c>
      <c r="D7" s="35">
        <v>47</v>
      </c>
      <c r="E7" s="35">
        <v>1</v>
      </c>
      <c r="F7" s="35">
        <v>0</v>
      </c>
      <c r="G7" s="35">
        <v>0</v>
      </c>
      <c r="H7" s="35" t="s">
        <v>93</v>
      </c>
      <c r="I7" s="35" t="s">
        <v>94</v>
      </c>
      <c r="J7" s="35" t="s">
        <v>95</v>
      </c>
      <c r="K7" s="35" t="s">
        <v>96</v>
      </c>
      <c r="L7" s="35" t="s">
        <v>97</v>
      </c>
      <c r="M7" s="36" t="s">
        <v>98</v>
      </c>
      <c r="N7" s="36" t="s">
        <v>99</v>
      </c>
      <c r="O7" s="36">
        <v>6.57</v>
      </c>
      <c r="P7" s="36">
        <v>2646</v>
      </c>
      <c r="Q7" s="36">
        <v>32576</v>
      </c>
      <c r="R7" s="36">
        <v>292.02</v>
      </c>
      <c r="S7" s="36">
        <v>111.55</v>
      </c>
      <c r="T7" s="36">
        <v>2014</v>
      </c>
      <c r="U7" s="36">
        <v>15.3</v>
      </c>
      <c r="V7" s="36">
        <v>131.63</v>
      </c>
      <c r="W7" s="36">
        <v>28.24</v>
      </c>
      <c r="X7" s="36">
        <v>31.76</v>
      </c>
      <c r="Y7" s="36">
        <v>44.26</v>
      </c>
      <c r="Z7" s="36">
        <v>33.85</v>
      </c>
      <c r="AA7" s="36">
        <v>29.89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9860.9</v>
      </c>
      <c r="BE7" s="36">
        <v>10286.11</v>
      </c>
      <c r="BF7" s="36">
        <v>9375.7000000000007</v>
      </c>
      <c r="BG7" s="36">
        <v>8593.27</v>
      </c>
      <c r="BH7" s="36">
        <v>8756.11</v>
      </c>
      <c r="BI7" s="36">
        <v>1124.6400000000001</v>
      </c>
      <c r="BJ7" s="36">
        <v>1108.26</v>
      </c>
      <c r="BK7" s="36">
        <v>1113.76</v>
      </c>
      <c r="BL7" s="36">
        <v>1125.69</v>
      </c>
      <c r="BM7" s="36">
        <v>1134.67</v>
      </c>
      <c r="BN7" s="36">
        <v>1242.9000000000001</v>
      </c>
      <c r="BO7" s="36">
        <v>7.6</v>
      </c>
      <c r="BP7" s="36">
        <v>6.94</v>
      </c>
      <c r="BQ7" s="36">
        <v>6.99</v>
      </c>
      <c r="BR7" s="36">
        <v>8.3699999999999992</v>
      </c>
      <c r="BS7" s="36">
        <v>9.25</v>
      </c>
      <c r="BT7" s="36">
        <v>56.46</v>
      </c>
      <c r="BU7" s="36">
        <v>19.77</v>
      </c>
      <c r="BV7" s="36">
        <v>34.25</v>
      </c>
      <c r="BW7" s="36">
        <v>46.48</v>
      </c>
      <c r="BX7" s="36">
        <v>40.6</v>
      </c>
      <c r="BY7" s="36">
        <v>33.35</v>
      </c>
      <c r="BZ7" s="36">
        <v>792.85</v>
      </c>
      <c r="CA7" s="36">
        <v>856.28</v>
      </c>
      <c r="CB7" s="36">
        <v>921.9</v>
      </c>
      <c r="CC7" s="36">
        <v>979.7</v>
      </c>
      <c r="CD7" s="36">
        <v>1561</v>
      </c>
      <c r="CE7" s="36">
        <v>306.49</v>
      </c>
      <c r="CF7" s="36">
        <v>878.73</v>
      </c>
      <c r="CG7" s="36">
        <v>501.18</v>
      </c>
      <c r="CH7" s="36">
        <v>376.61</v>
      </c>
      <c r="CI7" s="36">
        <v>440.03</v>
      </c>
      <c r="CJ7" s="36">
        <v>524.69000000000005</v>
      </c>
      <c r="CK7" s="36">
        <v>70.790000000000006</v>
      </c>
      <c r="CL7" s="36">
        <v>66.3</v>
      </c>
      <c r="CM7" s="36">
        <v>67.849999999999994</v>
      </c>
      <c r="CN7" s="36">
        <v>56.57</v>
      </c>
      <c r="CO7" s="36">
        <v>44.27</v>
      </c>
      <c r="CP7" s="36">
        <v>58.25</v>
      </c>
      <c r="CQ7" s="36">
        <v>57.17</v>
      </c>
      <c r="CR7" s="36">
        <v>57.55</v>
      </c>
      <c r="CS7" s="36">
        <v>57.43</v>
      </c>
      <c r="CT7" s="36">
        <v>57.29</v>
      </c>
      <c r="CU7" s="36">
        <v>57.58</v>
      </c>
      <c r="CV7" s="36">
        <v>90.56</v>
      </c>
      <c r="CW7" s="36">
        <v>91.36</v>
      </c>
      <c r="CX7" s="36">
        <v>85.62</v>
      </c>
      <c r="CY7" s="36">
        <v>84.22</v>
      </c>
      <c r="CZ7" s="36">
        <v>83.83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1.37</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五條市役所</cp:lastModifiedBy>
  <cp:lastPrinted>2017-02-21T12:02:33Z</cp:lastPrinted>
  <dcterms:created xsi:type="dcterms:W3CDTF">2016-12-02T02:19:51Z</dcterms:created>
  <dcterms:modified xsi:type="dcterms:W3CDTF">2017-02-21T12:16:43Z</dcterms:modified>
  <cp:category/>
</cp:coreProperties>
</file>