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y Documents\経営\28\29.02経営比較分析\"/>
    </mc:Choice>
  </mc:AlternateContent>
  <workbookProtection workbookPassword="8649" lockStructure="1"/>
  <bookViews>
    <workbookView xWindow="-15" yWindow="-15" windowWidth="15330" windowHeight="454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Z10" i="4" s="1"/>
  <c r="O6" i="5"/>
  <c r="N6" i="5"/>
  <c r="J10" i="4" s="1"/>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R10" i="4"/>
  <c r="B10" i="4"/>
  <c r="AY8" i="4"/>
  <c r="AQ8" i="4"/>
  <c r="AI8" i="4"/>
  <c r="Z8" i="4"/>
  <c r="R8" i="4"/>
  <c r="J8" i="4"/>
  <c r="B8" i="4"/>
  <c r="B6" i="4"/>
  <c r="D10" i="5"/>
  <c r="B10" i="5"/>
  <c r="E10" i="5" l="1"/>
  <c r="C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<sst xmlns="http://schemas.openxmlformats.org/spreadsheetml/2006/main" count="217" uniqueCount="107">
  <si>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</si>
  <si>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</si>
  <si>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</si>
  <si>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</si>
  <si>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</si>
  <si>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</si>
  <si>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indexed="8"/>
        <rFont val="ＭＳ ゴシック"/>
        <family val="3"/>
        <charset val="128"/>
      </rPr>
      <t>2</t>
    </r>
    <r>
      <rPr>
        <b/>
        <sz val="11"/>
        <color indexed="8"/>
        <rFont val="ＭＳ ゴシック"/>
        <family val="3"/>
        <charset val="128"/>
      </rPr>
      <t>)</t>
    </r>
    <phoneticPr fontId="4"/>
  </si>
  <si>
    <r>
      <t>人口密度(人/km</t>
    </r>
    <r>
      <rPr>
        <b/>
        <vertAlign val="superscript"/>
        <sz val="11"/>
        <color indexed="8"/>
        <rFont val="ＭＳ ゴシック"/>
        <family val="3"/>
        <charset val="128"/>
      </rPr>
      <t>2</t>
    </r>
    <r>
      <rPr>
        <b/>
        <sz val="11"/>
        <color indexed="8"/>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</si>
  <si>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</si>
  <si>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</si>
  <si>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</si>
  <si>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</si>
  <si>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</si>
  <si>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</si>
  <si>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4"/>
  </si>
  <si>
    <t>現在給水人口(人)</t>
    <phoneticPr fontId="4"/>
  </si>
  <si>
    <r>
      <t>給水区域面積(km</t>
    </r>
    <r>
      <rPr>
        <b/>
        <vertAlign val="superscript"/>
        <sz val="11"/>
        <color indexed="8"/>
        <rFont val="ＭＳ ゴシック"/>
        <family val="3"/>
        <charset val="128"/>
      </rPr>
      <t>2</t>
    </r>
    <r>
      <rPr>
        <b/>
        <sz val="11"/>
        <color indexed="8"/>
        <rFont val="ＭＳ ゴシック"/>
        <family val="3"/>
        <charset val="128"/>
      </rPr>
      <t>)</t>
    </r>
    <rPh sb="0" eb="2">
      <t>キュウスイ</t>
    </rPh>
    <rPh sb="2" eb="4">
      <t>クイキ</t>
    </rPh>
    <phoneticPr fontId="4"/>
  </si>
  <si>
    <r>
      <t>給水人口密度(人/km</t>
    </r>
    <r>
      <rPr>
        <b/>
        <vertAlign val="superscript"/>
        <sz val="11"/>
        <color indexed="8"/>
        <rFont val="ＭＳ ゴシック"/>
        <family val="3"/>
        <charset val="128"/>
      </rPr>
      <t>2</t>
    </r>
    <r>
      <rPr>
        <b/>
        <sz val="11"/>
        <color indexed="8"/>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</si>
  <si>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</si>
  <si>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</si>
  <si>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</si>
  <si>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</si>
  <si>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</si>
  <si>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</si>
  <si>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</si>
  <si>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</si>
  <si>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</si>
  <si>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</si>
  <si>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</si>
  <si>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</si>
  <si>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</si>
  <si>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</si>
  <si>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</si>
  <si>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</si>
  <si>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</si>
  <si>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</si>
  <si>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</si>
  <si>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</si>
  <si>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</si>
  <si>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</si>
  <si>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</si>
  <si>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</si>
  <si>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</si>
  <si>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</si>
  <si>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</si>
  <si>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</si>
  <si>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</si>
  <si>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</si>
  <si>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</si>
  <si>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</si>
  <si>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</si>
  <si>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</si>
  <si>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</si>
  <si>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</si>
  <si>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</si>
  <si>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</si>
  <si>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</si>
  <si>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</si>
  <si>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</si>
  <si>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</si>
  <si>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</si>
  <si>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</si>
  <si>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</si>
  <si>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</si>
  <si>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</si>
  <si>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</si>
  <si>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</si>
  <si>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</si>
  <si>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</si>
  <si>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</si>
  <si>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</si>
  <si>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</si>
  <si>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</si>
  <si>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</si>
  <si>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</si>
  <si>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</si>
  <si>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</si>
  <si>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</si>
  <si>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</si>
  <si>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</si>
  <si>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</si>
  <si>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</si>
  <si>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</si>
  <si>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</si>
  <si>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</si>
  <si>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</si>
  <si>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</si>
  <si>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</si>
  <si>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</si>
  <si>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</si>
  <si>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</si>
  <si>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</si>
  <si>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</si>
  <si>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五條市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</si>
  <si>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</si>
  <si>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</si>
  <si>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</si>
  <si>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</si>
  <si>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</si>
  <si>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</si>
  <si>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</si>
  <si>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</si>
  <si>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</si>
  <si>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</si>
  <si>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に十分対処しているとはいえない。収益的収支で十分な利益が残せないため、またその環境下で、収益改善に直結しない耐震補強を優先して無理に実施してきたため、資金が枯渇しており、耐震補強すら中断している。老朽管路の計画的更新も施工の進捗がない。そのための資金が準備できないのが現状である。
　管路更新が進まず漏水事故が頻発し、それゆえ有収率が下がり、あわせて修繕費をはじめとする浄水や配水の経費の軽減が進まず、収支悪化が改善しない悪循環にある。</t>
    <rPh sb="113" eb="115">
      <t>シコウ</t>
    </rPh>
    <rPh sb="116" eb="118">
      <t>シンチョク</t>
    </rPh>
    <phoneticPr fontId="4"/>
  </si>
  <si>
    <t>　収益的収支を改善し更新資金を蓄えて、老朽管更新と漏水事故防止に資源を集中し、浄水コストと配水コストを軽減することが急務といえる。その上で既存取水浄水設備の延命でなく身の丈にあった新規投入と（施設利用率が平均以下ゆえ）ダウンサイジングを図ることが必要であると考える。
　料金収入をはじめとする収入面は営業赤字を解消する程度まで引き上げる必要があり、主因となる料金の改定覚悟が、いっそうの経費縮減を進めるとともに、並行して必要になる。28年度から料金等審議会を招集しており、経営を好転させるには一定規模の改定が望まれる。</t>
    <rPh sb="218" eb="220">
      <t>ネンド</t>
    </rPh>
    <rPh sb="222" eb="224">
      <t>リョウキン</t>
    </rPh>
    <rPh sb="224" eb="225">
      <t>トウ</t>
    </rPh>
    <rPh sb="229" eb="231">
      <t>ショウシュウ</t>
    </rPh>
    <rPh sb="236" eb="238">
      <t>ケイエイ</t>
    </rPh>
    <rPh sb="239" eb="241">
      <t>コウテン</t>
    </rPh>
    <rPh sb="246" eb="248">
      <t>イッテイ</t>
    </rPh>
    <rPh sb="248" eb="250">
      <t>キボ</t>
    </rPh>
    <rPh sb="251" eb="253">
      <t>カイテイ</t>
    </rPh>
    <rPh sb="254" eb="255">
      <t>ノゾ</t>
    </rPh>
    <phoneticPr fontId="4"/>
  </si>
  <si>
    <t>　給水収益等の営業収入649,739千円に対し減価償却額を含む営業費用は698,526千円で、既に営業収支△48,787千円と大きく赤字であり、収入の不足が致命的である。結果、最終赤字にはならないものの経常収支の悪化に影響している。
　26年度完工の配水池関連減価償却が27年度から開始しており大きくのしかかってきているのが一因であるが、減価償却の増は現金支出を伴わないので流動比率の悪化は来していない。
　また、老朽管での漏水事故が頻発していることから、有収率が目立った改善をしておらず、消費者が必要とする以上の水をつくらねばならないため、浄水段階での過剰な動力費・薬品費の投入が強いられ、経費の低減を阻んでいる（なお、28年度上半期決算の暫定値では、88.80％となっており多少回復基調にはなってきている）。
　現在、市内の簡易水道事業を上水道事業に統合する過程であり、29年度に市直営7簡易水道事業と樫辻飲料供給施設、長野不動給水施設を統合するのを皮切りに、組合管理の事業や施設を含め34年度までに統合を完成させることになっている。経営範囲がより広域に及ぶため、安全で安心な良質の水道水を安定的に供給するには、さらなる健全性と効率性の追求と一層の経営努力が必要である。</t>
    <rPh sb="1" eb="3">
      <t>キュウスイ</t>
    </rPh>
    <rPh sb="3" eb="5">
      <t>シュウエキ</t>
    </rPh>
    <rPh sb="5" eb="6">
      <t>トウ</t>
    </rPh>
    <rPh sb="7" eb="9">
      <t>エイギョウ</t>
    </rPh>
    <rPh sb="9" eb="11">
      <t>シュウニュウ</t>
    </rPh>
    <rPh sb="18" eb="20">
      <t>センエン</t>
    </rPh>
    <rPh sb="21" eb="22">
      <t>タイ</t>
    </rPh>
    <rPh sb="23" eb="25">
      <t>ゲンカ</t>
    </rPh>
    <rPh sb="25" eb="28">
      <t>ショウキャクガク</t>
    </rPh>
    <rPh sb="29" eb="30">
      <t>フク</t>
    </rPh>
    <rPh sb="31" eb="33">
      <t>エイギョウ</t>
    </rPh>
    <rPh sb="33" eb="35">
      <t>ヒヨウ</t>
    </rPh>
    <rPh sb="43" eb="45">
      <t>センエン</t>
    </rPh>
    <rPh sb="60" eb="62">
      <t>センエン</t>
    </rPh>
    <rPh sb="85" eb="87">
      <t>ケッカ</t>
    </rPh>
    <rPh sb="88" eb="90">
      <t>サイシュウ</t>
    </rPh>
    <rPh sb="90" eb="92">
      <t>アカジ</t>
    </rPh>
    <rPh sb="101" eb="103">
      <t>ケイジョウ</t>
    </rPh>
    <rPh sb="103" eb="105">
      <t>シュウシ</t>
    </rPh>
    <rPh sb="106" eb="108">
      <t>アッカ</t>
    </rPh>
    <rPh sb="109" eb="111">
      <t>エイキョウ</t>
    </rPh>
    <rPh sb="121" eb="123">
      <t>ネンド</t>
    </rPh>
    <rPh sb="123" eb="125">
      <t>カンコウ</t>
    </rPh>
    <rPh sb="126" eb="129">
      <t>ハイスイチ</t>
    </rPh>
    <rPh sb="129" eb="131">
      <t>カンレン</t>
    </rPh>
    <rPh sb="131" eb="133">
      <t>ゲンカ</t>
    </rPh>
    <rPh sb="133" eb="135">
      <t>ショウキャク</t>
    </rPh>
    <rPh sb="138" eb="140">
      <t>ネンド</t>
    </rPh>
    <rPh sb="142" eb="144">
      <t>カイシ</t>
    </rPh>
    <rPh sb="148" eb="149">
      <t>オオ</t>
    </rPh>
    <rPh sb="163" eb="165">
      <t>イチイン</t>
    </rPh>
    <rPh sb="170" eb="172">
      <t>ゲンカ</t>
    </rPh>
    <rPh sb="172" eb="174">
      <t>ショウキャク</t>
    </rPh>
    <rPh sb="175" eb="176">
      <t>ゾウ</t>
    </rPh>
    <rPh sb="177" eb="179">
      <t>ゲンキン</t>
    </rPh>
    <rPh sb="179" eb="181">
      <t>シシュツ</t>
    </rPh>
    <rPh sb="182" eb="183">
      <t>トモナ</t>
    </rPh>
    <rPh sb="188" eb="190">
      <t>リュウドウ</t>
    </rPh>
    <rPh sb="190" eb="192">
      <t>ヒリツ</t>
    </rPh>
    <rPh sb="193" eb="195">
      <t>アッカ</t>
    </rPh>
    <rPh sb="196" eb="197">
      <t>キタ</t>
    </rPh>
    <rPh sb="234" eb="236">
      <t>メダ</t>
    </rPh>
    <rPh sb="247" eb="250">
      <t>ショウヒシャ</t>
    </rPh>
    <rPh sb="251" eb="253">
      <t>ヒツヨウ</t>
    </rPh>
    <rPh sb="256" eb="258">
      <t>イジョウ</t>
    </rPh>
    <rPh sb="259" eb="260">
      <t>ミズ</t>
    </rPh>
    <rPh sb="273" eb="275">
      <t>ジョウスイ</t>
    </rPh>
    <rPh sb="275" eb="277">
      <t>ダンカイ</t>
    </rPh>
    <rPh sb="279" eb="281">
      <t>カジョウ</t>
    </rPh>
    <rPh sb="282" eb="285">
      <t>ドウリョクヒ</t>
    </rPh>
    <rPh sb="286" eb="289">
      <t>ヤクヒンヒ</t>
    </rPh>
    <rPh sb="290" eb="292">
      <t>トウニュウ</t>
    </rPh>
    <rPh sb="293" eb="294">
      <t>シ</t>
    </rPh>
    <rPh sb="315" eb="317">
      <t>ネンド</t>
    </rPh>
    <rPh sb="317" eb="320">
      <t>カミハンキ</t>
    </rPh>
    <rPh sb="320" eb="322">
      <t>ケッサン</t>
    </rPh>
    <rPh sb="323" eb="326">
      <t>ザンテイチ</t>
    </rPh>
    <rPh sb="341" eb="343">
      <t>タショウ</t>
    </rPh>
    <rPh sb="343" eb="345">
      <t>カイフク</t>
    </rPh>
    <rPh sb="345" eb="347">
      <t>キチョウ</t>
    </rPh>
    <rPh sb="361" eb="363">
      <t>ゲンザイ</t>
    </rPh>
    <rPh sb="364" eb="366">
      <t>シナイ</t>
    </rPh>
    <rPh sb="367" eb="369">
      <t>カンイ</t>
    </rPh>
    <rPh sb="369" eb="371">
      <t>スイドウ</t>
    </rPh>
    <rPh sb="371" eb="373">
      <t>ジギョウ</t>
    </rPh>
    <rPh sb="374" eb="377">
      <t>ジョウスイドウ</t>
    </rPh>
    <rPh sb="377" eb="379">
      <t>ジギョウ</t>
    </rPh>
    <rPh sb="380" eb="382">
      <t>トウゴウ</t>
    </rPh>
    <rPh sb="384" eb="386">
      <t>カテイ</t>
    </rPh>
    <rPh sb="392" eb="394">
      <t>ネンド</t>
    </rPh>
    <rPh sb="395" eb="396">
      <t>シ</t>
    </rPh>
    <rPh sb="396" eb="398">
      <t>チョクエイ</t>
    </rPh>
    <rPh sb="399" eb="401">
      <t>カンイ</t>
    </rPh>
    <rPh sb="401" eb="403">
      <t>スイドウ</t>
    </rPh>
    <rPh sb="403" eb="405">
      <t>ジギョウ</t>
    </rPh>
    <rPh sb="406" eb="408">
      <t>カシツジ</t>
    </rPh>
    <rPh sb="408" eb="410">
      <t>インリョウ</t>
    </rPh>
    <rPh sb="410" eb="412">
      <t>キョウキュウ</t>
    </rPh>
    <rPh sb="412" eb="414">
      <t>シセツ</t>
    </rPh>
    <rPh sb="415" eb="417">
      <t>ナガノ</t>
    </rPh>
    <rPh sb="417" eb="419">
      <t>フドウ</t>
    </rPh>
    <rPh sb="419" eb="421">
      <t>キュウスイ</t>
    </rPh>
    <rPh sb="421" eb="423">
      <t>シセツ</t>
    </rPh>
    <rPh sb="424" eb="426">
      <t>トウゴウ</t>
    </rPh>
    <rPh sb="430" eb="432">
      <t>カワキ</t>
    </rPh>
    <rPh sb="435" eb="437">
      <t>クミアイ</t>
    </rPh>
    <rPh sb="437" eb="439">
      <t>カンリ</t>
    </rPh>
    <rPh sb="440" eb="442">
      <t>ジギョウ</t>
    </rPh>
    <rPh sb="443" eb="445">
      <t>シセツ</t>
    </rPh>
    <rPh sb="446" eb="447">
      <t>フク</t>
    </rPh>
    <rPh sb="450" eb="452">
      <t>ネンド</t>
    </rPh>
    <rPh sb="455" eb="457">
      <t>トウゴウ</t>
    </rPh>
    <rPh sb="458" eb="460">
      <t>カンセイ</t>
    </rPh>
    <rPh sb="472" eb="474">
      <t>ケイエイ</t>
    </rPh>
    <rPh sb="474" eb="476">
      <t>ハンイ</t>
    </rPh>
    <rPh sb="479" eb="481">
      <t>コウイキ</t>
    </rPh>
    <rPh sb="482" eb="483">
      <t>オヨ</t>
    </rPh>
    <rPh sb="487" eb="489">
      <t>アンゼン</t>
    </rPh>
    <rPh sb="490" eb="492">
      <t>アンシン</t>
    </rPh>
    <rPh sb="493" eb="495">
      <t>リョウシツ</t>
    </rPh>
    <rPh sb="496" eb="499">
      <t>スイドウスイ</t>
    </rPh>
    <rPh sb="500" eb="503">
      <t>アンテイテキ</t>
    </rPh>
    <rPh sb="504" eb="506">
      <t>キョウキュウ</t>
    </rPh>
    <rPh sb="526" eb="528">
      <t>イッソウ</t>
    </rPh>
    <rPh sb="529" eb="531">
      <t>ケイエイ</t>
    </rPh>
    <rPh sb="531" eb="533">
      <t>ドリョク</t>
    </rPh>
    <rPh sb="534" eb="5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</si>
</sst>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411]ge"/>
  </numFmts>
  <fonts count="23">
    <font>
      <sz val="11"/>
      <color theme="1"/>
      <name val="ＭＳ Ｐゴシック"/>
      <family val="3"/>
      <charset val="128"/>
    </font>
    <font>
      <sz val="11"/>
      <color indexed="8"/>
      <name val="ＭＳ Ｐゴシック"/>
      <family val="3"/>
      <charset val="128"/>
    </font>
    <font>
      <sz val="11"/>
      <color indexed="9"/>
      <name val="ＭＳ Ｐゴシック"/>
      <family val="3"/>
      <charset val="128"/>
    </font>
    <font>
      <b/>
      <sz val="11"/>
      <color indexed="8"/>
      <name val="ＭＳ ゴシック"/>
      <family val="3"/>
      <charset val="128"/>
    </font>
    <font>
      <sz val="6"/>
      <name val="ＭＳ Ｐゴシック"/>
      <family val="3"/>
      <charset val="128"/>
    </font>
    <font>
      <sz val="11"/>
      <color indexed="8"/>
      <name val="ＭＳ ゴシック"/>
      <family val="3"/>
      <charset val="128"/>
    </font>
    <font>
      <b/>
      <sz val="24"/>
      <color indexed="8"/>
      <name val="ＭＳ ゴシック"/>
      <family val="3"/>
      <charset val="128"/>
    </font>
    <font>
      <b/>
      <vertAlign val="superscript"/>
      <sz val="11"/>
      <color indexed="8"/>
      <name val="ＭＳ ゴシック"/>
      <family val="3"/>
      <charset val="128"/>
    </font>
    <font>
      <b/>
      <sz val="14"/>
      <color indexed="8"/>
      <name val="ＭＳ ゴシック"/>
      <family val="3"/>
      <charset val="128"/>
    </font>
    <font>
      <b/>
      <sz val="11"/>
      <color indexed="48"/>
      <name val="ＭＳ ゴシック"/>
      <family val="3"/>
      <charset val="128"/>
    </font>
    <font>
      <b/>
      <vertAlign val="superscript"/>
      <sz val="12"/>
      <color indexed="8"/>
      <name val="ＭＳ ゴシック"/>
      <family val="3"/>
      <charset val="128"/>
    </font>
    <font>
      <b/>
      <sz val="11"/>
      <color indexed="29"/>
      <name val="ＭＳ ゴシック"/>
      <family val="3"/>
      <charset val="128"/>
    </font>
    <font>
      <b/>
      <sz val="12"/>
      <color indexed="8"/>
      <name val="ＭＳ ゴシック"/>
      <family val="3"/>
      <charset val="128"/>
    </font>
    <font>
      <sz val="9"/>
      <color indexed="8"/>
      <name val="ＭＳ ゴシック"/>
      <family val="3"/>
      <charset val="128"/>
    </font>
    <font>
      <b/>
      <sz val="9"/>
      <color indexed="8"/>
      <name val="ＭＳ ゴシック"/>
      <family val="3"/>
      <charset val="128"/>
    </font>
    <font>
      <sz val="12"/>
      <name val="ＭＳ 明朝"/>
      <family val="1"/>
      <charset val="128"/>
    </font>
    <font>
      <sz val="11"/>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scheme val="minor"/>
    </font>
    <font>
      <sz val="11"/>
      <color theme="1"/>
      <name val="ＭＳ Ｐゴシック"/>
      <family val="3"/>
      <charset val="128"/>
    </font>
    <font>
      <sz val="12"/>
      <color theme="1"/>
      <name val="ＭＳ 明朝"/>
      <family val="1"/>
      <charset val="128"/>
    </font>
    <font>
      <sz val="9"/>
      <color theme="1"/>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5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9" fillId="0" borderId="0">
      <alignment vertical="center"/>
    </xf>
    <xf numFmtId="0" fontId="16" fillId="0" borderId="0"/>
    <xf numFmtId="0" fontId="19" fillId="0" borderId="0">
      <alignment vertical="center"/>
    </xf>
    <xf numFmtId="0" fontId="20" fillId="0" borderId="0">
      <alignment vertical="center"/>
    </xf>
    <xf numFmtId="0" fontId="16" fillId="0" borderId="0"/>
    <xf numFmtId="0" fontId="17" fillId="0" borderId="0"/>
    <xf numFmtId="0" fontId="21" fillId="0" borderId="0">
      <alignment vertical="center"/>
    </xf>
    <xf numFmtId="0" fontId="22" fillId="0" borderId="0">
      <alignment vertical="center"/>
    </xf>
    <xf numFmtId="0" fontId="16" fillId="0" borderId="0"/>
    <xf numFmtId="0" fontId="19" fillId="0" borderId="0">
      <alignment vertical="center"/>
    </xf>
    <xf numFmtId="0" fontId="17" fillId="0" borderId="0"/>
    <xf numFmtId="0" fontId="22" fillId="0" borderId="0">
      <alignment vertical="center"/>
    </xf>
    <xf numFmtId="0" fontId="18"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7" xfId="0" applyFont="1" applyBorder="1">
      <alignment vertical="center"/>
    </xf>
    <xf numFmtId="0" fontId="5" fillId="0" borderId="0" xfId="0" applyFont="1" applyBorder="1">
      <alignment vertical="center"/>
    </xf>
    <xf numFmtId="0" fontId="5" fillId="0" borderId="4"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5" xfId="0" applyFont="1" applyBorder="1">
      <alignment vertical="center"/>
    </xf>
    <xf numFmtId="0" fontId="5" fillId="0" borderId="6"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0" fillId="3" borderId="9" xfId="1" applyNumberFormat="1" applyFont="1" applyFill="1" applyBorder="1" applyAlignment="1">
      <alignment vertical="center" shrinkToFit="1"/>
    </xf>
    <xf numFmtId="178" fontId="0" fillId="3" borderId="9" xfId="1"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0" fillId="0" borderId="9"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4" borderId="9" xfId="0" applyFill="1" applyBorder="1">
      <alignment vertical="center"/>
    </xf>
    <xf numFmtId="180" fontId="0" fillId="0" borderId="9" xfId="0" applyNumberFormat="1" applyBorder="1">
      <alignment vertical="center"/>
    </xf>
    <xf numFmtId="0" fontId="3" fillId="4" borderId="9" xfId="0" applyFont="1" applyFill="1" applyBorder="1" applyAlignment="1">
      <alignment horizontal="center" vertical="center" shrinkToFit="1"/>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xf>
    <xf numFmtId="49" fontId="3" fillId="0" borderId="5" xfId="0" applyNumberFormat="1" applyFont="1" applyBorder="1" applyAlignment="1" applyProtection="1">
      <alignment horizontal="left" vertical="center"/>
      <protection hidden="1"/>
    </xf>
    <xf numFmtId="0" fontId="3" fillId="4" borderId="13" xfId="0" applyFont="1" applyFill="1" applyBorder="1" applyAlignment="1">
      <alignment horizontal="center" vertical="center" shrinkToFit="1"/>
    </xf>
    <xf numFmtId="0" fontId="3" fillId="4" borderId="14" xfId="0" applyFont="1" applyFill="1" applyBorder="1" applyAlignment="1">
      <alignment horizontal="center" vertical="center" shrinkToFit="1"/>
    </xf>
    <xf numFmtId="0" fontId="3" fillId="4" borderId="15"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protection hidden="1"/>
    </xf>
    <xf numFmtId="0" fontId="5" fillId="0" borderId="14" xfId="0" applyNumberFormat="1" applyFont="1" applyBorder="1" applyAlignment="1" applyProtection="1">
      <alignment horizontal="center" vertical="center"/>
      <protection hidden="1"/>
    </xf>
    <xf numFmtId="0" fontId="5" fillId="0" borderId="15" xfId="0" applyNumberFormat="1" applyFont="1" applyBorder="1" applyAlignment="1" applyProtection="1">
      <alignment horizontal="center" vertical="center"/>
      <protection hidden="1"/>
    </xf>
    <xf numFmtId="177" fontId="5" fillId="0" borderId="9" xfId="0" applyNumberFormat="1" applyFont="1" applyBorder="1" applyAlignment="1" applyProtection="1">
      <alignment horizontal="center" vertical="center"/>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6" fontId="5" fillId="0" borderId="13" xfId="0" applyNumberFormat="1" applyFont="1" applyBorder="1" applyAlignment="1" applyProtection="1">
      <alignment horizontal="center" vertical="center"/>
      <protection hidden="1"/>
    </xf>
    <xf numFmtId="176" fontId="5" fillId="0" borderId="14" xfId="0" applyNumberFormat="1" applyFont="1" applyBorder="1" applyAlignment="1" applyProtection="1">
      <alignment horizontal="center" vertical="center"/>
      <protection hidden="1"/>
    </xf>
    <xf numFmtId="176" fontId="5" fillId="0" borderId="15" xfId="0" applyNumberFormat="1" applyFont="1" applyBorder="1" applyAlignment="1" applyProtection="1">
      <alignment horizontal="center" vertical="center"/>
      <protection hidden="1"/>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Border="1" applyAlignment="1">
      <alignment horizontal="left"/>
    </xf>
    <xf numFmtId="0" fontId="8" fillId="0" borderId="5"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176" fontId="5" fillId="0" borderId="9" xfId="0" applyNumberFormat="1" applyFont="1" applyBorder="1" applyAlignment="1" applyProtection="1">
      <alignment horizontal="center" vertical="center"/>
      <protection hidden="1"/>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データ!$EC$6:$EG$6</c:f>
              <c:numCache>
                <c:formatCode>#,##0.00;"△"#,##0.00;"-"</c:formatCode>
                <c:ptCount val="5"/>
                <c:pt idx="0">
                  <c:v>0.37</c:v>
                </c:pt>
                <c:pt idx="1">
                  <c:v>0.09</c:v>
                </c:pt>
                <c:pt idx="2">
                  <c:v>0.11</c:v>
                </c:pt>
                <c:pt idx="3">
                  <c:v>0.14000000000000001</c:v>
                </c:pt>
                <c:pt idx="4">
                  <c:v>0.08</c:v>
                </c:pt>
              </c:numCache>
            </c:numRef>
          </c:val>
        </c:ser>
        <c:dLbls>
          <c:showLegendKey val="0"/>
          <c:showVal val="0"/>
          <c:showCatName val="0"/>
          <c:showSerName val="0"/>
          <c:showPercent val="0"/>
          <c:showBubbleSize val="0"/>
        </c:dLbls>
        <c:gapWidth val="150"/>
        <c:axId val="398336624"/>
        <c:axId val="39833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0.67</c:v>
                </c:pt>
                <c:pt idx="3">
                  <c:v>0.66</c:v>
                </c:pt>
                <c:pt idx="4">
                  <c:v>0.99</c:v>
                </c:pt>
              </c:numCache>
            </c:numRef>
          </c:val>
          <c:smooth val="0"/>
        </c:ser>
        <c:dLbls>
          <c:showLegendKey val="0"/>
          <c:showVal val="0"/>
          <c:showCatName val="0"/>
          <c:showSerName val="0"/>
          <c:showPercent val="0"/>
          <c:showBubbleSize val="0"/>
        </c:dLbls>
        <c:marker val="1"/>
        <c:smooth val="0"/>
        <c:axId val="398336624"/>
        <c:axId val="398337016"/>
      </c:lineChart>
      <c:dateAx>
        <c:axId val="398336624"/>
        <c:scaling>
          <c:orientation val="minMax"/>
        </c:scaling>
        <c:delete val="1"/>
        <c:axPos val="b"/>
        <c:numFmt formatCode="[$-411]ge" sourceLinked="1"/>
        <c:majorTickMark val="out"/>
        <c:minorTickMark val="none"/>
        <c:tickLblPos val="none"/>
        <c:crossAx val="398337016"/>
        <c:crosses val="autoZero"/>
        <c:auto val="1"/>
        <c:lblOffset val="100"/>
        <c:baseTimeUnit val="years"/>
      </c:dateAx>
      <c:valAx>
        <c:axId val="39833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33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データ!$CK$6:$CO$6</c:f>
              <c:numCache>
                <c:formatCode>#,##0.00;"△"#,##0.00;"-"</c:formatCode>
                <c:ptCount val="5"/>
                <c:pt idx="0">
                  <c:v>49.11</c:v>
                </c:pt>
                <c:pt idx="1">
                  <c:v>47.19</c:v>
                </c:pt>
                <c:pt idx="2">
                  <c:v>46.94</c:v>
                </c:pt>
                <c:pt idx="3">
                  <c:v>47.19</c:v>
                </c:pt>
                <c:pt idx="4">
                  <c:v>46.92</c:v>
                </c:pt>
              </c:numCache>
            </c:numRef>
          </c:val>
        </c:ser>
        <c:dLbls>
          <c:showLegendKey val="0"/>
          <c:showVal val="0"/>
          <c:showCatName val="0"/>
          <c:showSerName val="0"/>
          <c:showPercent val="0"/>
          <c:showBubbleSize val="0"/>
        </c:dLbls>
        <c:gapWidth val="150"/>
        <c:axId val="416315320"/>
        <c:axId val="4163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55.64</c:v>
                </c:pt>
                <c:pt idx="3">
                  <c:v>55.13</c:v>
                </c:pt>
                <c:pt idx="4">
                  <c:v>54.77</c:v>
                </c:pt>
              </c:numCache>
            </c:numRef>
          </c:val>
          <c:smooth val="0"/>
        </c:ser>
        <c:dLbls>
          <c:showLegendKey val="0"/>
          <c:showVal val="0"/>
          <c:showCatName val="0"/>
          <c:showSerName val="0"/>
          <c:showPercent val="0"/>
          <c:showBubbleSize val="0"/>
        </c:dLbls>
        <c:marker val="1"/>
        <c:smooth val="0"/>
        <c:axId val="416315320"/>
        <c:axId val="416315712"/>
      </c:lineChart>
      <c:dateAx>
        <c:axId val="416315320"/>
        <c:scaling>
          <c:orientation val="minMax"/>
        </c:scaling>
        <c:delete val="1"/>
        <c:axPos val="b"/>
        <c:numFmt formatCode="[$-411]ge" sourceLinked="1"/>
        <c:majorTickMark val="out"/>
        <c:minorTickMark val="none"/>
        <c:tickLblPos val="none"/>
        <c:crossAx val="416315712"/>
        <c:crosses val="autoZero"/>
        <c:auto val="1"/>
        <c:lblOffset val="100"/>
        <c:baseTimeUnit val="years"/>
      </c:dateAx>
      <c:valAx>
        <c:axId val="4163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31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データ!$CV$6:$CZ$6</c:f>
              <c:numCache>
                <c:formatCode>#,##0.00;"△"#,##0.00;"-"</c:formatCode>
                <c:ptCount val="5"/>
                <c:pt idx="0">
                  <c:v>85.56</c:v>
                </c:pt>
                <c:pt idx="1">
                  <c:v>88.35</c:v>
                </c:pt>
                <c:pt idx="2">
                  <c:v>87.81</c:v>
                </c:pt>
                <c:pt idx="3">
                  <c:v>85.31</c:v>
                </c:pt>
                <c:pt idx="4">
                  <c:v>85.38</c:v>
                </c:pt>
              </c:numCache>
            </c:numRef>
          </c:val>
        </c:ser>
        <c:dLbls>
          <c:showLegendKey val="0"/>
          <c:showVal val="0"/>
          <c:showCatName val="0"/>
          <c:showSerName val="0"/>
          <c:showPercent val="0"/>
          <c:showBubbleSize val="0"/>
        </c:dLbls>
        <c:gapWidth val="150"/>
        <c:axId val="405591880"/>
        <c:axId val="40559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83.09</c:v>
                </c:pt>
                <c:pt idx="3">
                  <c:v>83</c:v>
                </c:pt>
                <c:pt idx="4">
                  <c:v>82.89</c:v>
                </c:pt>
              </c:numCache>
            </c:numRef>
          </c:val>
          <c:smooth val="0"/>
        </c:ser>
        <c:dLbls>
          <c:showLegendKey val="0"/>
          <c:showVal val="0"/>
          <c:showCatName val="0"/>
          <c:showSerName val="0"/>
          <c:showPercent val="0"/>
          <c:showBubbleSize val="0"/>
        </c:dLbls>
        <c:marker val="1"/>
        <c:smooth val="0"/>
        <c:axId val="405591880"/>
        <c:axId val="405592272"/>
      </c:lineChart>
      <c:dateAx>
        <c:axId val="405591880"/>
        <c:scaling>
          <c:orientation val="minMax"/>
        </c:scaling>
        <c:delete val="1"/>
        <c:axPos val="b"/>
        <c:numFmt formatCode="[$-411]ge" sourceLinked="1"/>
        <c:majorTickMark val="out"/>
        <c:minorTickMark val="none"/>
        <c:tickLblPos val="none"/>
        <c:crossAx val="405592272"/>
        <c:crosses val="autoZero"/>
        <c:auto val="1"/>
        <c:lblOffset val="100"/>
        <c:baseTimeUnit val="years"/>
      </c:dateAx>
      <c:valAx>
        <c:axId val="40559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59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データ!$W$6:$AA$6</c:f>
              <c:numCache>
                <c:formatCode>#,##0.00;"△"#,##0.00;"-"</c:formatCode>
                <c:ptCount val="5"/>
                <c:pt idx="0">
                  <c:v>102.53</c:v>
                </c:pt>
                <c:pt idx="1">
                  <c:v>103.46</c:v>
                </c:pt>
                <c:pt idx="2">
                  <c:v>103.21</c:v>
                </c:pt>
                <c:pt idx="3">
                  <c:v>109.79</c:v>
                </c:pt>
                <c:pt idx="4">
                  <c:v>107.76</c:v>
                </c:pt>
              </c:numCache>
            </c:numRef>
          </c:val>
        </c:ser>
        <c:dLbls>
          <c:showLegendKey val="0"/>
          <c:showVal val="0"/>
          <c:showCatName val="0"/>
          <c:showSerName val="0"/>
          <c:showPercent val="0"/>
          <c:showBubbleSize val="0"/>
        </c:dLbls>
        <c:gapWidth val="150"/>
        <c:axId val="415782384"/>
        <c:axId val="41578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106.55</c:v>
                </c:pt>
                <c:pt idx="3">
                  <c:v>110.01</c:v>
                </c:pt>
                <c:pt idx="4">
                  <c:v>111.21</c:v>
                </c:pt>
              </c:numCache>
            </c:numRef>
          </c:val>
          <c:smooth val="0"/>
        </c:ser>
        <c:dLbls>
          <c:showLegendKey val="0"/>
          <c:showVal val="0"/>
          <c:showCatName val="0"/>
          <c:showSerName val="0"/>
          <c:showPercent val="0"/>
          <c:showBubbleSize val="0"/>
        </c:dLbls>
        <c:marker val="1"/>
        <c:smooth val="0"/>
        <c:axId val="415782384"/>
        <c:axId val="415782776"/>
      </c:lineChart>
      <c:dateAx>
        <c:axId val="415782384"/>
        <c:scaling>
          <c:orientation val="minMax"/>
        </c:scaling>
        <c:delete val="1"/>
        <c:axPos val="b"/>
        <c:numFmt formatCode="[$-411]ge" sourceLinked="1"/>
        <c:majorTickMark val="out"/>
        <c:minorTickMark val="none"/>
        <c:tickLblPos val="none"/>
        <c:crossAx val="415782776"/>
        <c:crosses val="autoZero"/>
        <c:auto val="1"/>
        <c:lblOffset val="100"/>
        <c:baseTimeUnit val="years"/>
      </c:dateAx>
      <c:valAx>
        <c:axId val="415782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578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データ!$DG$6:$DK$6</c:f>
              <c:numCache>
                <c:formatCode>#,##0.00;"△"#,##0.00;"-"</c:formatCode>
                <c:ptCount val="5"/>
                <c:pt idx="0">
                  <c:v>31.2</c:v>
                </c:pt>
                <c:pt idx="1">
                  <c:v>32.14</c:v>
                </c:pt>
                <c:pt idx="2">
                  <c:v>33.369999999999997</c:v>
                </c:pt>
                <c:pt idx="3">
                  <c:v>46.75</c:v>
                </c:pt>
                <c:pt idx="4">
                  <c:v>48.68</c:v>
                </c:pt>
              </c:numCache>
            </c:numRef>
          </c:val>
        </c:ser>
        <c:dLbls>
          <c:showLegendKey val="0"/>
          <c:showVal val="0"/>
          <c:showCatName val="0"/>
          <c:showSerName val="0"/>
          <c:showPercent val="0"/>
          <c:showBubbleSize val="0"/>
        </c:dLbls>
        <c:gapWidth val="150"/>
        <c:axId val="399532664"/>
        <c:axId val="39953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39.06</c:v>
                </c:pt>
                <c:pt idx="3">
                  <c:v>46.66</c:v>
                </c:pt>
                <c:pt idx="4">
                  <c:v>47.46</c:v>
                </c:pt>
              </c:numCache>
            </c:numRef>
          </c:val>
          <c:smooth val="0"/>
        </c:ser>
        <c:dLbls>
          <c:showLegendKey val="0"/>
          <c:showVal val="0"/>
          <c:showCatName val="0"/>
          <c:showSerName val="0"/>
          <c:showPercent val="0"/>
          <c:showBubbleSize val="0"/>
        </c:dLbls>
        <c:marker val="1"/>
        <c:smooth val="0"/>
        <c:axId val="399532664"/>
        <c:axId val="399533056"/>
      </c:lineChart>
      <c:dateAx>
        <c:axId val="399532664"/>
        <c:scaling>
          <c:orientation val="minMax"/>
        </c:scaling>
        <c:delete val="1"/>
        <c:axPos val="b"/>
        <c:numFmt formatCode="[$-411]ge" sourceLinked="1"/>
        <c:majorTickMark val="out"/>
        <c:minorTickMark val="none"/>
        <c:tickLblPos val="none"/>
        <c:crossAx val="399533056"/>
        <c:crosses val="autoZero"/>
        <c:auto val="1"/>
        <c:lblOffset val="100"/>
        <c:baseTimeUnit val="years"/>
      </c:dateAx>
      <c:valAx>
        <c:axId val="3995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53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データ!$DR$6:$DV$6</c:f>
              <c:numCache>
                <c:formatCode>#,##0.00;"△"#,##0.00;"-"</c:formatCode>
                <c:ptCount val="5"/>
                <c:pt idx="0">
                  <c:v>36.200000000000003</c:v>
                </c:pt>
                <c:pt idx="1">
                  <c:v>37.299999999999997</c:v>
                </c:pt>
                <c:pt idx="2">
                  <c:v>38.18</c:v>
                </c:pt>
                <c:pt idx="3">
                  <c:v>39.729999999999997</c:v>
                </c:pt>
                <c:pt idx="4">
                  <c:v>40.130000000000003</c:v>
                </c:pt>
              </c:numCache>
            </c:numRef>
          </c:val>
        </c:ser>
        <c:dLbls>
          <c:showLegendKey val="0"/>
          <c:showVal val="0"/>
          <c:showCatName val="0"/>
          <c:showSerName val="0"/>
          <c:showPercent val="0"/>
          <c:showBubbleSize val="0"/>
        </c:dLbls>
        <c:gapWidth val="150"/>
        <c:axId val="399534232"/>
        <c:axId val="399625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399534232"/>
        <c:axId val="399625864"/>
      </c:lineChart>
      <c:dateAx>
        <c:axId val="399534232"/>
        <c:scaling>
          <c:orientation val="minMax"/>
        </c:scaling>
        <c:delete val="1"/>
        <c:axPos val="b"/>
        <c:numFmt formatCode="[$-411]ge" sourceLinked="1"/>
        <c:majorTickMark val="out"/>
        <c:minorTickMark val="none"/>
        <c:tickLblPos val="none"/>
        <c:crossAx val="399625864"/>
        <c:crosses val="autoZero"/>
        <c:auto val="1"/>
        <c:lblOffset val="100"/>
        <c:baseTimeUnit val="years"/>
      </c:dateAx>
      <c:valAx>
        <c:axId val="39962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53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9627040"/>
        <c:axId val="39962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9.56</c:v>
                </c:pt>
                <c:pt idx="3">
                  <c:v>2.8</c:v>
                </c:pt>
                <c:pt idx="4">
                  <c:v>1.93</c:v>
                </c:pt>
              </c:numCache>
            </c:numRef>
          </c:val>
          <c:smooth val="0"/>
        </c:ser>
        <c:dLbls>
          <c:showLegendKey val="0"/>
          <c:showVal val="0"/>
          <c:showCatName val="0"/>
          <c:showSerName val="0"/>
          <c:showPercent val="0"/>
          <c:showBubbleSize val="0"/>
        </c:dLbls>
        <c:marker val="1"/>
        <c:smooth val="0"/>
        <c:axId val="399627040"/>
        <c:axId val="399627432"/>
      </c:lineChart>
      <c:dateAx>
        <c:axId val="399627040"/>
        <c:scaling>
          <c:orientation val="minMax"/>
        </c:scaling>
        <c:delete val="1"/>
        <c:axPos val="b"/>
        <c:numFmt formatCode="[$-411]ge" sourceLinked="1"/>
        <c:majorTickMark val="out"/>
        <c:minorTickMark val="none"/>
        <c:tickLblPos val="none"/>
        <c:crossAx val="399627432"/>
        <c:crosses val="autoZero"/>
        <c:auto val="1"/>
        <c:lblOffset val="100"/>
        <c:baseTimeUnit val="years"/>
      </c:dateAx>
      <c:valAx>
        <c:axId val="399627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6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データ!$AS$6:$AW$6</c:f>
              <c:numCache>
                <c:formatCode>#,##0.00;"△"#,##0.00;"-"</c:formatCode>
                <c:ptCount val="5"/>
                <c:pt idx="0">
                  <c:v>245.38</c:v>
                </c:pt>
                <c:pt idx="1">
                  <c:v>244.66</c:v>
                </c:pt>
                <c:pt idx="2">
                  <c:v>212.19</c:v>
                </c:pt>
                <c:pt idx="3">
                  <c:v>129.82</c:v>
                </c:pt>
                <c:pt idx="4">
                  <c:v>160.99</c:v>
                </c:pt>
              </c:numCache>
            </c:numRef>
          </c:val>
        </c:ser>
        <c:dLbls>
          <c:showLegendKey val="0"/>
          <c:showVal val="0"/>
          <c:showCatName val="0"/>
          <c:showSerName val="0"/>
          <c:showPercent val="0"/>
          <c:showBubbleSize val="0"/>
        </c:dLbls>
        <c:gapWidth val="150"/>
        <c:axId val="415783952"/>
        <c:axId val="39393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963.24</c:v>
                </c:pt>
                <c:pt idx="3">
                  <c:v>381.53</c:v>
                </c:pt>
                <c:pt idx="4">
                  <c:v>391.54</c:v>
                </c:pt>
              </c:numCache>
            </c:numRef>
          </c:val>
          <c:smooth val="0"/>
        </c:ser>
        <c:dLbls>
          <c:showLegendKey val="0"/>
          <c:showVal val="0"/>
          <c:showCatName val="0"/>
          <c:showSerName val="0"/>
          <c:showPercent val="0"/>
          <c:showBubbleSize val="0"/>
        </c:dLbls>
        <c:marker val="1"/>
        <c:smooth val="0"/>
        <c:axId val="415783952"/>
        <c:axId val="393930952"/>
      </c:lineChart>
      <c:dateAx>
        <c:axId val="415783952"/>
        <c:scaling>
          <c:orientation val="minMax"/>
        </c:scaling>
        <c:delete val="1"/>
        <c:axPos val="b"/>
        <c:numFmt formatCode="[$-411]ge" sourceLinked="1"/>
        <c:majorTickMark val="out"/>
        <c:minorTickMark val="none"/>
        <c:tickLblPos val="none"/>
        <c:crossAx val="393930952"/>
        <c:crosses val="autoZero"/>
        <c:auto val="1"/>
        <c:lblOffset val="100"/>
        <c:baseTimeUnit val="years"/>
      </c:dateAx>
      <c:valAx>
        <c:axId val="393930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578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データ!$BD$6:$BH$6</c:f>
              <c:numCache>
                <c:formatCode>#,##0.00;"△"#,##0.00;"-"</c:formatCode>
                <c:ptCount val="5"/>
                <c:pt idx="0">
                  <c:v>262.16000000000003</c:v>
                </c:pt>
                <c:pt idx="1">
                  <c:v>246.7</c:v>
                </c:pt>
                <c:pt idx="2">
                  <c:v>223.23</c:v>
                </c:pt>
                <c:pt idx="3">
                  <c:v>239.57</c:v>
                </c:pt>
                <c:pt idx="4">
                  <c:v>212.91</c:v>
                </c:pt>
              </c:numCache>
            </c:numRef>
          </c:val>
        </c:ser>
        <c:dLbls>
          <c:showLegendKey val="0"/>
          <c:showVal val="0"/>
          <c:showCatName val="0"/>
          <c:showSerName val="0"/>
          <c:showPercent val="0"/>
          <c:showBubbleSize val="0"/>
        </c:dLbls>
        <c:gapWidth val="150"/>
        <c:axId val="394091144"/>
        <c:axId val="39409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400.38</c:v>
                </c:pt>
                <c:pt idx="3">
                  <c:v>393.27</c:v>
                </c:pt>
                <c:pt idx="4">
                  <c:v>386.97</c:v>
                </c:pt>
              </c:numCache>
            </c:numRef>
          </c:val>
          <c:smooth val="0"/>
        </c:ser>
        <c:dLbls>
          <c:showLegendKey val="0"/>
          <c:showVal val="0"/>
          <c:showCatName val="0"/>
          <c:showSerName val="0"/>
          <c:showPercent val="0"/>
          <c:showBubbleSize val="0"/>
        </c:dLbls>
        <c:marker val="1"/>
        <c:smooth val="0"/>
        <c:axId val="394091144"/>
        <c:axId val="394090752"/>
      </c:lineChart>
      <c:dateAx>
        <c:axId val="394091144"/>
        <c:scaling>
          <c:orientation val="minMax"/>
        </c:scaling>
        <c:delete val="1"/>
        <c:axPos val="b"/>
        <c:numFmt formatCode="[$-411]ge" sourceLinked="1"/>
        <c:majorTickMark val="out"/>
        <c:minorTickMark val="none"/>
        <c:tickLblPos val="none"/>
        <c:crossAx val="394090752"/>
        <c:crosses val="autoZero"/>
        <c:auto val="1"/>
        <c:lblOffset val="100"/>
        <c:baseTimeUnit val="years"/>
      </c:dateAx>
      <c:valAx>
        <c:axId val="39409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409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データ!$BO$6:$BS$6</c:f>
              <c:numCache>
                <c:formatCode>#,##0.00;"△"#,##0.00;"-"</c:formatCode>
                <c:ptCount val="5"/>
                <c:pt idx="0">
                  <c:v>99.49</c:v>
                </c:pt>
                <c:pt idx="1">
                  <c:v>99.52</c:v>
                </c:pt>
                <c:pt idx="2">
                  <c:v>99.32</c:v>
                </c:pt>
                <c:pt idx="3">
                  <c:v>107.38</c:v>
                </c:pt>
                <c:pt idx="4">
                  <c:v>105.88</c:v>
                </c:pt>
              </c:numCache>
            </c:numRef>
          </c:val>
        </c:ser>
        <c:dLbls>
          <c:showLegendKey val="0"/>
          <c:showVal val="0"/>
          <c:showCatName val="0"/>
          <c:showSerName val="0"/>
          <c:showPercent val="0"/>
          <c:showBubbleSize val="0"/>
        </c:dLbls>
        <c:gapWidth val="150"/>
        <c:axId val="416299784"/>
        <c:axId val="41630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96.56</c:v>
                </c:pt>
                <c:pt idx="3">
                  <c:v>100.47</c:v>
                </c:pt>
                <c:pt idx="4">
                  <c:v>101.72</c:v>
                </c:pt>
              </c:numCache>
            </c:numRef>
          </c:val>
          <c:smooth val="0"/>
        </c:ser>
        <c:dLbls>
          <c:showLegendKey val="0"/>
          <c:showVal val="0"/>
          <c:showCatName val="0"/>
          <c:showSerName val="0"/>
          <c:showPercent val="0"/>
          <c:showBubbleSize val="0"/>
        </c:dLbls>
        <c:marker val="1"/>
        <c:smooth val="0"/>
        <c:axId val="416299784"/>
        <c:axId val="416300176"/>
      </c:lineChart>
      <c:dateAx>
        <c:axId val="416299784"/>
        <c:scaling>
          <c:orientation val="minMax"/>
        </c:scaling>
        <c:delete val="1"/>
        <c:axPos val="b"/>
        <c:numFmt formatCode="[$-411]ge" sourceLinked="1"/>
        <c:majorTickMark val="out"/>
        <c:minorTickMark val="none"/>
        <c:tickLblPos val="none"/>
        <c:crossAx val="416300176"/>
        <c:crosses val="autoZero"/>
        <c:auto val="1"/>
        <c:lblOffset val="100"/>
        <c:baseTimeUnit val="years"/>
      </c:dateAx>
      <c:valAx>
        <c:axId val="41630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29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データ!$BZ$6:$CD$6</c:f>
              <c:numCache>
                <c:formatCode>#,##0.00;"△"#,##0.00;"-"</c:formatCode>
                <c:ptCount val="5"/>
                <c:pt idx="0">
                  <c:v>182.24</c:v>
                </c:pt>
                <c:pt idx="1">
                  <c:v>181.99</c:v>
                </c:pt>
                <c:pt idx="2">
                  <c:v>182.39</c:v>
                </c:pt>
                <c:pt idx="3">
                  <c:v>168.66</c:v>
                </c:pt>
                <c:pt idx="4">
                  <c:v>171.4</c:v>
                </c:pt>
              </c:numCache>
            </c:numRef>
          </c:val>
        </c:ser>
        <c:dLbls>
          <c:showLegendKey val="0"/>
          <c:showVal val="0"/>
          <c:showCatName val="0"/>
          <c:showSerName val="0"/>
          <c:showPercent val="0"/>
          <c:showBubbleSize val="0"/>
        </c:dLbls>
        <c:gapWidth val="150"/>
        <c:axId val="416301352"/>
        <c:axId val="41631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177.14</c:v>
                </c:pt>
                <c:pt idx="3">
                  <c:v>169.82</c:v>
                </c:pt>
                <c:pt idx="4">
                  <c:v>168.2</c:v>
                </c:pt>
              </c:numCache>
            </c:numRef>
          </c:val>
          <c:smooth val="0"/>
        </c:ser>
        <c:dLbls>
          <c:showLegendKey val="0"/>
          <c:showVal val="0"/>
          <c:showCatName val="0"/>
          <c:showSerName val="0"/>
          <c:showPercent val="0"/>
          <c:showBubbleSize val="0"/>
        </c:dLbls>
        <c:marker val="1"/>
        <c:smooth val="0"/>
        <c:axId val="416301352"/>
        <c:axId val="416314144"/>
      </c:lineChart>
      <c:dateAx>
        <c:axId val="416301352"/>
        <c:scaling>
          <c:orientation val="minMax"/>
        </c:scaling>
        <c:delete val="1"/>
        <c:axPos val="b"/>
        <c:numFmt formatCode="[$-411]ge" sourceLinked="1"/>
        <c:majorTickMark val="out"/>
        <c:minorTickMark val="none"/>
        <c:tickLblPos val="none"/>
        <c:crossAx val="416314144"/>
        <c:crosses val="autoZero"/>
        <c:auto val="1"/>
        <c:lblOffset val="100"/>
        <c:baseTimeUnit val="years"/>
      </c:dateAx>
      <c:valAx>
        <c:axId val="41631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30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103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103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10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3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03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03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03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6E642CF6-E492-4DC5-8FC5-782A8D729A7D}" type="TxLink">
            <a:rPr lang="en-US" altLang="ja-JP" sz="900" b="0" i="0" u="none" strike="noStrike" baseline="0">
              <a:solidFill>
                <a:srgbClr val="000000"/>
              </a:solidFill>
              <a:latin typeface="ＭＳ ゴシック"/>
              <a:ea typeface="ＭＳ ゴシック"/>
            </a:rPr>
            <a:pPr algn="r" rtl="0">
              <a:defRPr sz="1000"/>
            </a:pPr>
            <a:t>【113.56】</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A382C5E9-1DE8-4373-9027-4C866970CBEE}" type="TxLink">
            <a:rPr lang="en-US" altLang="ja-JP" sz="900" b="0" i="0" u="none" strike="noStrike" baseline="0">
              <a:solidFill>
                <a:srgbClr val="000000"/>
              </a:solidFill>
              <a:latin typeface="ＭＳ ゴシック"/>
              <a:ea typeface="ＭＳ ゴシック"/>
            </a:rPr>
            <a:pPr algn="r" rtl="0">
              <a:defRPr sz="1000"/>
            </a:pPr>
            <a:t>【0.87】</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4F958FCA-754C-4DDE-9A08-447643D667AE}" type="TxLink">
            <a:rPr lang="en-US" altLang="ja-JP" sz="900" b="0" i="0" u="none" strike="noStrike" baseline="0">
              <a:solidFill>
                <a:srgbClr val="000000"/>
              </a:solidFill>
              <a:latin typeface="ＭＳ ゴシック"/>
              <a:ea typeface="ＭＳ ゴシック"/>
            </a:rPr>
            <a:pPr algn="r" rtl="0">
              <a:defRPr sz="1000"/>
            </a:pPr>
            <a:t>【262.74】</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6CDB1EA2-24BE-4544-83B9-1A3B6C083B15}" type="TxLink">
            <a:rPr lang="en-US" altLang="ja-JP" sz="900" b="0" i="0" u="none" strike="noStrike" baseline="0">
              <a:solidFill>
                <a:srgbClr val="000000"/>
              </a:solidFill>
              <a:latin typeface="ＭＳ ゴシック"/>
              <a:ea typeface="ＭＳ ゴシック"/>
            </a:rPr>
            <a:pPr algn="r" rtl="0">
              <a:defRPr sz="1000"/>
            </a:pPr>
            <a:t>【276.38】</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46274CE2-7225-47DD-93F9-2A0B9FA3FFB3}" type="TxLink">
            <a:rPr lang="en-US" altLang="ja-JP" sz="900" b="0" i="0" u="none" strike="noStrike" baseline="0">
              <a:solidFill>
                <a:srgbClr val="000000"/>
              </a:solidFill>
              <a:latin typeface="ＭＳ ゴシック"/>
              <a:ea typeface="ＭＳ ゴシック"/>
            </a:rPr>
            <a:pPr algn="r" rtl="0">
              <a:defRPr sz="1000"/>
            </a:pPr>
            <a:t>【89.95】</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FC9E705C-188A-4F11-A4D2-E02882A2FE34}" type="TxLink">
            <a:rPr lang="en-US" altLang="ja-JP" sz="900" b="0" i="0" u="none" strike="noStrike" baseline="0">
              <a:solidFill>
                <a:srgbClr val="000000"/>
              </a:solidFill>
              <a:latin typeface="ＭＳ ゴシック"/>
              <a:ea typeface="ＭＳ ゴシック"/>
            </a:rPr>
            <a:pPr algn="r" rtl="0">
              <a:defRPr sz="1000"/>
            </a:pPr>
            <a:t>【59.76】</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F24DBDFC-F130-46CA-9880-683F706F9BE6}" type="TxLink">
            <a:rPr lang="en-US" altLang="ja-JP" sz="900" b="0" i="0" u="none" strike="noStrike" baseline="0">
              <a:solidFill>
                <a:srgbClr val="000000"/>
              </a:solidFill>
              <a:latin typeface="ＭＳ ゴシック"/>
              <a:ea typeface="ＭＳ ゴシック"/>
            </a:rPr>
            <a:pPr algn="r" rtl="0">
              <a:defRPr sz="1000"/>
            </a:pPr>
            <a:t>【163.72】</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EEEEDCB9-F583-4C38-ABEA-D3FE6D7084EB}" type="TxLink">
            <a:rPr lang="en-US" altLang="ja-JP" sz="900" b="0" i="0" u="none" strike="noStrike" baseline="0">
              <a:solidFill>
                <a:srgbClr val="000000"/>
              </a:solidFill>
              <a:latin typeface="ＭＳ ゴシック"/>
              <a:ea typeface="ＭＳ ゴシック"/>
            </a:rPr>
            <a:pPr algn="r" rtl="0">
              <a:defRPr sz="1000"/>
            </a:pPr>
            <a:t>【104.99】</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4FE4920A-120B-495A-B89D-315E445A2493}" type="TxLink">
            <a:rPr lang="en-US" altLang="ja-JP" sz="900" b="0" i="0" u="none" strike="noStrike" baseline="0">
              <a:solidFill>
                <a:srgbClr val="000000"/>
              </a:solidFill>
              <a:latin typeface="ＭＳ ゴシック"/>
              <a:ea typeface="ＭＳ ゴシック"/>
            </a:rPr>
            <a:pPr algn="r" rtl="0">
              <a:defRPr sz="1000"/>
            </a:pPr>
            <a:t>【47.18】</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E0A1983F-5D2A-4D51-BCDB-AC9945DAD369}" type="TxLink">
            <a:rPr lang="en-US" altLang="ja-JP" sz="900" b="0" i="0" u="none" strike="noStrike" baseline="0">
              <a:solidFill>
                <a:srgbClr val="000000"/>
              </a:solidFill>
              <a:latin typeface="ＭＳ ゴシック"/>
              <a:ea typeface="ＭＳ ゴシック"/>
            </a:rPr>
            <a:pPr algn="r" rtl="0">
              <a:defRPr sz="1000"/>
            </a:pPr>
            <a:t>【13.18】</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2DB45553-9387-447B-93F8-D6052A9E768E}" type="TxLink">
            <a:rPr lang="en-US" altLang="ja-JP" sz="900" b="0" i="0" u="none" strike="noStrike" baseline="0">
              <a:solidFill>
                <a:srgbClr val="000000"/>
              </a:solidFill>
              <a:latin typeface="ＭＳ ゴシック"/>
              <a:ea typeface="ＭＳ ゴシック"/>
            </a:rPr>
            <a:pPr algn="r" rtl="0">
              <a:defRPr sz="1000"/>
            </a:pPr>
            <a:t>【0.85】</a:t>
          </a:fld>
          <a:endParaRPr lang="en-US" altLang="ja-JP" sz="9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U8" zoomScaleNormal="100" workbookViewId="0">
      <selection activeCell="CB42" sqref="CB4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5" t="str">
        <f>データ!H6</f>
        <v>奈良県　五條市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8"/>
      <c r="J7" s="46" t="s">
        <v>2</v>
      </c>
      <c r="K7" s="47"/>
      <c r="L7" s="47"/>
      <c r="M7" s="47"/>
      <c r="N7" s="47"/>
      <c r="O7" s="47"/>
      <c r="P7" s="47"/>
      <c r="Q7" s="48"/>
      <c r="R7" s="46" t="s">
        <v>3</v>
      </c>
      <c r="S7" s="47"/>
      <c r="T7" s="47"/>
      <c r="U7" s="47"/>
      <c r="V7" s="47"/>
      <c r="W7" s="47"/>
      <c r="X7" s="47"/>
      <c r="Y7" s="48"/>
      <c r="Z7" s="46" t="s">
        <v>4</v>
      </c>
      <c r="AA7" s="47"/>
      <c r="AB7" s="47"/>
      <c r="AC7" s="47"/>
      <c r="AD7" s="47"/>
      <c r="AE7" s="47"/>
      <c r="AF7" s="47"/>
      <c r="AG7" s="48"/>
      <c r="AH7" s="3"/>
      <c r="AI7" s="46" t="s">
        <v>5</v>
      </c>
      <c r="AJ7" s="47"/>
      <c r="AK7" s="47"/>
      <c r="AL7" s="47"/>
      <c r="AM7" s="47"/>
      <c r="AN7" s="47"/>
      <c r="AO7" s="47"/>
      <c r="AP7" s="48"/>
      <c r="AQ7" s="41" t="s">
        <v>6</v>
      </c>
      <c r="AR7" s="41"/>
      <c r="AS7" s="41"/>
      <c r="AT7" s="41"/>
      <c r="AU7" s="41"/>
      <c r="AV7" s="41"/>
      <c r="AW7" s="41"/>
      <c r="AX7" s="41"/>
      <c r="AY7" s="41" t="s">
        <v>7</v>
      </c>
      <c r="AZ7" s="41"/>
      <c r="BA7" s="41"/>
      <c r="BB7" s="41"/>
      <c r="BC7" s="41"/>
      <c r="BD7" s="41"/>
      <c r="BE7" s="41"/>
      <c r="BF7" s="41"/>
      <c r="BG7" s="3"/>
      <c r="BH7" s="3"/>
      <c r="BI7" s="3"/>
      <c r="BJ7" s="3"/>
      <c r="BK7" s="3"/>
      <c r="BL7" s="4" t="s">
        <v>8</v>
      </c>
      <c r="BM7" s="5"/>
      <c r="BN7" s="5"/>
      <c r="BO7" s="5"/>
      <c r="BP7" s="5"/>
      <c r="BQ7" s="5"/>
      <c r="BR7" s="5"/>
      <c r="BS7" s="5"/>
      <c r="BT7" s="5"/>
      <c r="BU7" s="5"/>
      <c r="BV7" s="5"/>
      <c r="BW7" s="5"/>
      <c r="BX7" s="5"/>
      <c r="BY7" s="6"/>
    </row>
    <row r="8" spans="1:78" ht="18.75" customHeight="1">
      <c r="A8" s="2"/>
      <c r="B8" s="49" t="str">
        <f>データ!I6</f>
        <v>法適用</v>
      </c>
      <c r="C8" s="50"/>
      <c r="D8" s="50"/>
      <c r="E8" s="50"/>
      <c r="F8" s="50"/>
      <c r="G8" s="50"/>
      <c r="H8" s="50"/>
      <c r="I8" s="51"/>
      <c r="J8" s="49" t="str">
        <f>データ!J6</f>
        <v>水道事業</v>
      </c>
      <c r="K8" s="50"/>
      <c r="L8" s="50"/>
      <c r="M8" s="50"/>
      <c r="N8" s="50"/>
      <c r="O8" s="50"/>
      <c r="P8" s="50"/>
      <c r="Q8" s="51"/>
      <c r="R8" s="49" t="str">
        <f>データ!K6</f>
        <v>末端給水事業</v>
      </c>
      <c r="S8" s="50"/>
      <c r="T8" s="50"/>
      <c r="U8" s="50"/>
      <c r="V8" s="50"/>
      <c r="W8" s="50"/>
      <c r="X8" s="50"/>
      <c r="Y8" s="51"/>
      <c r="Z8" s="49" t="str">
        <f>データ!L6</f>
        <v>A6</v>
      </c>
      <c r="AA8" s="50"/>
      <c r="AB8" s="50"/>
      <c r="AC8" s="50"/>
      <c r="AD8" s="50"/>
      <c r="AE8" s="50"/>
      <c r="AF8" s="50"/>
      <c r="AG8" s="51"/>
      <c r="AH8" s="3"/>
      <c r="AI8" s="55">
        <f>データ!Q6</f>
        <v>32576</v>
      </c>
      <c r="AJ8" s="56"/>
      <c r="AK8" s="56"/>
      <c r="AL8" s="56"/>
      <c r="AM8" s="56"/>
      <c r="AN8" s="56"/>
      <c r="AO8" s="56"/>
      <c r="AP8" s="57"/>
      <c r="AQ8" s="52">
        <f>データ!R6</f>
        <v>292.02</v>
      </c>
      <c r="AR8" s="52"/>
      <c r="AS8" s="52"/>
      <c r="AT8" s="52"/>
      <c r="AU8" s="52"/>
      <c r="AV8" s="52"/>
      <c r="AW8" s="52"/>
      <c r="AX8" s="52"/>
      <c r="AY8" s="52">
        <f>データ!S6</f>
        <v>111.55</v>
      </c>
      <c r="AZ8" s="52"/>
      <c r="BA8" s="52"/>
      <c r="BB8" s="52"/>
      <c r="BC8" s="52"/>
      <c r="BD8" s="52"/>
      <c r="BE8" s="52"/>
      <c r="BF8" s="52"/>
      <c r="BG8" s="3"/>
      <c r="BH8" s="3"/>
      <c r="BI8" s="3"/>
      <c r="BJ8" s="3"/>
      <c r="BK8" s="3"/>
      <c r="BL8" s="53" t="s">
        <v>9</v>
      </c>
      <c r="BM8" s="54"/>
      <c r="BN8" s="7" t="s">
        <v>10</v>
      </c>
      <c r="BO8" s="8"/>
      <c r="BP8" s="8"/>
      <c r="BQ8" s="8"/>
      <c r="BR8" s="8"/>
      <c r="BS8" s="8"/>
      <c r="BT8" s="8"/>
      <c r="BU8" s="8"/>
      <c r="BV8" s="8"/>
      <c r="BW8" s="8"/>
      <c r="BX8" s="8"/>
      <c r="BY8" s="9"/>
    </row>
    <row r="9" spans="1:78" ht="18.75" customHeight="1">
      <c r="A9" s="2"/>
      <c r="B9" s="41" t="s">
        <v>11</v>
      </c>
      <c r="C9" s="41"/>
      <c r="D9" s="41"/>
      <c r="E9" s="41"/>
      <c r="F9" s="41"/>
      <c r="G9" s="41"/>
      <c r="H9" s="41"/>
      <c r="I9" s="41"/>
      <c r="J9" s="41" t="s">
        <v>12</v>
      </c>
      <c r="K9" s="41"/>
      <c r="L9" s="41"/>
      <c r="M9" s="41"/>
      <c r="N9" s="41"/>
      <c r="O9" s="41"/>
      <c r="P9" s="41"/>
      <c r="Q9" s="41"/>
      <c r="R9" s="41" t="s">
        <v>13</v>
      </c>
      <c r="S9" s="41"/>
      <c r="T9" s="41"/>
      <c r="U9" s="41"/>
      <c r="V9" s="41"/>
      <c r="W9" s="41"/>
      <c r="X9" s="41"/>
      <c r="Y9" s="41"/>
      <c r="Z9" s="41" t="s">
        <v>14</v>
      </c>
      <c r="AA9" s="41"/>
      <c r="AB9" s="41"/>
      <c r="AC9" s="41"/>
      <c r="AD9" s="41"/>
      <c r="AE9" s="41"/>
      <c r="AF9" s="41"/>
      <c r="AG9" s="41"/>
      <c r="AH9" s="3"/>
      <c r="AI9" s="41" t="s">
        <v>15</v>
      </c>
      <c r="AJ9" s="41"/>
      <c r="AK9" s="41"/>
      <c r="AL9" s="41"/>
      <c r="AM9" s="41"/>
      <c r="AN9" s="41"/>
      <c r="AO9" s="41"/>
      <c r="AP9" s="41"/>
      <c r="AQ9" s="41" t="s">
        <v>16</v>
      </c>
      <c r="AR9" s="41"/>
      <c r="AS9" s="41"/>
      <c r="AT9" s="41"/>
      <c r="AU9" s="41"/>
      <c r="AV9" s="41"/>
      <c r="AW9" s="41"/>
      <c r="AX9" s="41"/>
      <c r="AY9" s="41" t="s">
        <v>17</v>
      </c>
      <c r="AZ9" s="41"/>
      <c r="BA9" s="41"/>
      <c r="BB9" s="41"/>
      <c r="BC9" s="41"/>
      <c r="BD9" s="41"/>
      <c r="BE9" s="41"/>
      <c r="BF9" s="41"/>
      <c r="BG9" s="3"/>
      <c r="BH9" s="3"/>
      <c r="BI9" s="3"/>
      <c r="BJ9" s="3"/>
      <c r="BK9" s="3"/>
      <c r="BL9" s="42" t="s">
        <v>18</v>
      </c>
      <c r="BM9" s="43"/>
      <c r="BN9" s="10" t="s">
        <v>19</v>
      </c>
      <c r="BO9" s="11"/>
      <c r="BP9" s="11"/>
      <c r="BQ9" s="11"/>
      <c r="BR9" s="11"/>
      <c r="BS9" s="11"/>
      <c r="BT9" s="11"/>
      <c r="BU9" s="11"/>
      <c r="BV9" s="11"/>
      <c r="BW9" s="11"/>
      <c r="BX9" s="11"/>
      <c r="BY9" s="12"/>
    </row>
    <row r="10" spans="1:78" ht="18.75" customHeight="1">
      <c r="A10" s="2"/>
      <c r="B10" s="52" t="str">
        <f>データ!M6</f>
        <v>-</v>
      </c>
      <c r="C10" s="52"/>
      <c r="D10" s="52"/>
      <c r="E10" s="52"/>
      <c r="F10" s="52"/>
      <c r="G10" s="52"/>
      <c r="H10" s="52"/>
      <c r="I10" s="52"/>
      <c r="J10" s="52">
        <f>データ!N6</f>
        <v>82.42</v>
      </c>
      <c r="K10" s="52"/>
      <c r="L10" s="52"/>
      <c r="M10" s="52"/>
      <c r="N10" s="52"/>
      <c r="O10" s="52"/>
      <c r="P10" s="52"/>
      <c r="Q10" s="52"/>
      <c r="R10" s="52">
        <f>データ!O6</f>
        <v>89.85</v>
      </c>
      <c r="S10" s="52"/>
      <c r="T10" s="52"/>
      <c r="U10" s="52"/>
      <c r="V10" s="52"/>
      <c r="W10" s="52"/>
      <c r="X10" s="52"/>
      <c r="Y10" s="52"/>
      <c r="Z10" s="78">
        <f>データ!P6</f>
        <v>3013</v>
      </c>
      <c r="AA10" s="78"/>
      <c r="AB10" s="78"/>
      <c r="AC10" s="78"/>
      <c r="AD10" s="78"/>
      <c r="AE10" s="78"/>
      <c r="AF10" s="78"/>
      <c r="AG10" s="78"/>
      <c r="AH10" s="2"/>
      <c r="AI10" s="78">
        <f>データ!T6</f>
        <v>29066</v>
      </c>
      <c r="AJ10" s="78"/>
      <c r="AK10" s="78"/>
      <c r="AL10" s="78"/>
      <c r="AM10" s="78"/>
      <c r="AN10" s="78"/>
      <c r="AO10" s="78"/>
      <c r="AP10" s="78"/>
      <c r="AQ10" s="52">
        <f>データ!U6</f>
        <v>35.75</v>
      </c>
      <c r="AR10" s="52"/>
      <c r="AS10" s="52"/>
      <c r="AT10" s="52"/>
      <c r="AU10" s="52"/>
      <c r="AV10" s="52"/>
      <c r="AW10" s="52"/>
      <c r="AX10" s="52"/>
      <c r="AY10" s="52">
        <f>データ!V6</f>
        <v>813.03</v>
      </c>
      <c r="AZ10" s="52"/>
      <c r="BA10" s="52"/>
      <c r="BB10" s="52"/>
      <c r="BC10" s="52"/>
      <c r="BD10" s="52"/>
      <c r="BE10" s="52"/>
      <c r="BF10" s="52"/>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9" t="s">
        <v>23</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2" t="s">
        <v>24</v>
      </c>
      <c r="BM14" s="73"/>
      <c r="BN14" s="73"/>
      <c r="BO14" s="73"/>
      <c r="BP14" s="73"/>
      <c r="BQ14" s="73"/>
      <c r="BR14" s="73"/>
      <c r="BS14" s="73"/>
      <c r="BT14" s="73"/>
      <c r="BU14" s="73"/>
      <c r="BV14" s="73"/>
      <c r="BW14" s="73"/>
      <c r="BX14" s="73"/>
      <c r="BY14" s="73"/>
      <c r="BZ14" s="74"/>
    </row>
    <row r="15" spans="1:78" ht="13.5" customHeight="1">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6" t="s">
        <v>34</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58"/>
      <c r="BM60" s="59"/>
      <c r="BN60" s="59"/>
      <c r="BO60" s="59"/>
      <c r="BP60" s="59"/>
      <c r="BQ60" s="59"/>
      <c r="BR60" s="59"/>
      <c r="BS60" s="59"/>
      <c r="BT60" s="59"/>
      <c r="BU60" s="59"/>
      <c r="BV60" s="59"/>
      <c r="BW60" s="59"/>
      <c r="BX60" s="59"/>
      <c r="BY60" s="59"/>
      <c r="BZ60" s="60"/>
    </row>
    <row r="61" spans="1:78" ht="13.5" customHeight="1">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AV56:BI57"/>
    <mergeCell ref="B60:BJ61"/>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C34:P35"/>
    <mergeCell ref="R34:AE35"/>
    <mergeCell ref="AG34:AT35"/>
    <mergeCell ref="AV34:BI35"/>
    <mergeCell ref="AY10:BF10"/>
    <mergeCell ref="AY8:BF8"/>
    <mergeCell ref="BL8:BM8"/>
    <mergeCell ref="AI8:AP8"/>
    <mergeCell ref="AQ8:AX8"/>
    <mergeCell ref="BL16:BZ44"/>
    <mergeCell ref="BL10:BM10"/>
    <mergeCell ref="BL11:BZ13"/>
    <mergeCell ref="AQ9:AX9"/>
    <mergeCell ref="B8:I8"/>
    <mergeCell ref="J8:Q8"/>
    <mergeCell ref="R8:Y8"/>
    <mergeCell ref="Z8:AG8"/>
    <mergeCell ref="AY7:BF7"/>
    <mergeCell ref="AY9:BF9"/>
    <mergeCell ref="BL9:BM9"/>
    <mergeCell ref="B2:BZ4"/>
    <mergeCell ref="B6:AG6"/>
    <mergeCell ref="B7:I7"/>
    <mergeCell ref="J7:Q7"/>
    <mergeCell ref="R7:Y7"/>
    <mergeCell ref="Z7:AG7"/>
    <mergeCell ref="AI7:AP7"/>
    <mergeCell ref="AQ7:AX7"/>
    <mergeCell ref="B9:I9"/>
    <mergeCell ref="J9:Q9"/>
    <mergeCell ref="R9:Y9"/>
    <mergeCell ref="Z9:AG9"/>
    <mergeCell ref="AI9:AP9"/>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292079</v>
      </c>
      <c r="D6" s="31">
        <f t="shared" si="3"/>
        <v>46</v>
      </c>
      <c r="E6" s="31">
        <f t="shared" si="3"/>
        <v>1</v>
      </c>
      <c r="F6" s="31">
        <f t="shared" si="3"/>
        <v>0</v>
      </c>
      <c r="G6" s="31">
        <f t="shared" si="3"/>
        <v>1</v>
      </c>
      <c r="H6" s="31" t="str">
        <f t="shared" si="3"/>
        <v>奈良県　五條市</v>
      </c>
      <c r="I6" s="31" t="str">
        <f t="shared" si="3"/>
        <v>法適用</v>
      </c>
      <c r="J6" s="31" t="str">
        <f t="shared" si="3"/>
        <v>水道事業</v>
      </c>
      <c r="K6" s="31" t="str">
        <f t="shared" si="3"/>
        <v>末端給水事業</v>
      </c>
      <c r="L6" s="31" t="str">
        <f t="shared" si="3"/>
        <v>A6</v>
      </c>
      <c r="M6" s="32" t="str">
        <f t="shared" si="3"/>
        <v>-</v>
      </c>
      <c r="N6" s="32">
        <f t="shared" si="3"/>
        <v>82.42</v>
      </c>
      <c r="O6" s="32">
        <f t="shared" si="3"/>
        <v>89.85</v>
      </c>
      <c r="P6" s="32">
        <f t="shared" si="3"/>
        <v>3013</v>
      </c>
      <c r="Q6" s="32">
        <f t="shared" si="3"/>
        <v>32576</v>
      </c>
      <c r="R6" s="32">
        <f t="shared" si="3"/>
        <v>292.02</v>
      </c>
      <c r="S6" s="32">
        <f t="shared" si="3"/>
        <v>111.55</v>
      </c>
      <c r="T6" s="32">
        <f t="shared" si="3"/>
        <v>29066</v>
      </c>
      <c r="U6" s="32">
        <f t="shared" si="3"/>
        <v>35.75</v>
      </c>
      <c r="V6" s="32">
        <f t="shared" si="3"/>
        <v>813.03</v>
      </c>
      <c r="W6" s="33">
        <f>IF(W7="",NA(),W7)</f>
        <v>102.53</v>
      </c>
      <c r="X6" s="33">
        <f t="shared" ref="X6:AF6" si="4">IF(X7="",NA(),X7)</f>
        <v>103.46</v>
      </c>
      <c r="Y6" s="33">
        <f t="shared" si="4"/>
        <v>103.21</v>
      </c>
      <c r="Z6" s="33">
        <f t="shared" si="4"/>
        <v>109.79</v>
      </c>
      <c r="AA6" s="33">
        <f t="shared" si="4"/>
        <v>107.76</v>
      </c>
      <c r="AB6" s="33">
        <f t="shared" si="4"/>
        <v>105.61</v>
      </c>
      <c r="AC6" s="33">
        <f t="shared" si="4"/>
        <v>106.41</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9.56</v>
      </c>
      <c r="AP6" s="33">
        <f t="shared" si="5"/>
        <v>2.8</v>
      </c>
      <c r="AQ6" s="33">
        <f t="shared" si="5"/>
        <v>1.93</v>
      </c>
      <c r="AR6" s="32" t="str">
        <f>IF(AR7="","",IF(AR7="-","【-】","【"&amp;SUBSTITUTE(TEXT(AR7,"#,##0.00"),"-","△")&amp;"】"))</f>
        <v>【0.87】</v>
      </c>
      <c r="AS6" s="33">
        <f>IF(AS7="",NA(),AS7)</f>
        <v>245.38</v>
      </c>
      <c r="AT6" s="33">
        <f t="shared" ref="AT6:BB6" si="6">IF(AT7="",NA(),AT7)</f>
        <v>244.66</v>
      </c>
      <c r="AU6" s="33">
        <f t="shared" si="6"/>
        <v>212.19</v>
      </c>
      <c r="AV6" s="33">
        <f t="shared" si="6"/>
        <v>129.82</v>
      </c>
      <c r="AW6" s="33">
        <f t="shared" si="6"/>
        <v>160.99</v>
      </c>
      <c r="AX6" s="33">
        <f t="shared" si="6"/>
        <v>832.37</v>
      </c>
      <c r="AY6" s="33">
        <f t="shared" si="6"/>
        <v>852.01</v>
      </c>
      <c r="AZ6" s="33">
        <f t="shared" si="6"/>
        <v>963.24</v>
      </c>
      <c r="BA6" s="33">
        <f t="shared" si="6"/>
        <v>381.53</v>
      </c>
      <c r="BB6" s="33">
        <f t="shared" si="6"/>
        <v>391.54</v>
      </c>
      <c r="BC6" s="32" t="str">
        <f>IF(BC7="","",IF(BC7="-","【-】","【"&amp;SUBSTITUTE(TEXT(BC7,"#,##0.00"),"-","△")&amp;"】"))</f>
        <v>【262.74】</v>
      </c>
      <c r="BD6" s="33">
        <f>IF(BD7="",NA(),BD7)</f>
        <v>262.16000000000003</v>
      </c>
      <c r="BE6" s="33">
        <f t="shared" ref="BE6:BM6" si="7">IF(BE7="",NA(),BE7)</f>
        <v>246.7</v>
      </c>
      <c r="BF6" s="33">
        <f t="shared" si="7"/>
        <v>223.23</v>
      </c>
      <c r="BG6" s="33">
        <f t="shared" si="7"/>
        <v>239.57</v>
      </c>
      <c r="BH6" s="33">
        <f t="shared" si="7"/>
        <v>212.91</v>
      </c>
      <c r="BI6" s="33">
        <f t="shared" si="7"/>
        <v>403.15</v>
      </c>
      <c r="BJ6" s="33">
        <f t="shared" si="7"/>
        <v>391.4</v>
      </c>
      <c r="BK6" s="33">
        <f t="shared" si="7"/>
        <v>400.38</v>
      </c>
      <c r="BL6" s="33">
        <f t="shared" si="7"/>
        <v>393.27</v>
      </c>
      <c r="BM6" s="33">
        <f t="shared" si="7"/>
        <v>386.97</v>
      </c>
      <c r="BN6" s="32" t="str">
        <f>IF(BN7="","",IF(BN7="-","【-】","【"&amp;SUBSTITUTE(TEXT(BN7,"#,##0.00"),"-","△")&amp;"】"))</f>
        <v>【276.38】</v>
      </c>
      <c r="BO6" s="33">
        <f>IF(BO7="",NA(),BO7)</f>
        <v>99.49</v>
      </c>
      <c r="BP6" s="33">
        <f t="shared" ref="BP6:BX6" si="8">IF(BP7="",NA(),BP7)</f>
        <v>99.52</v>
      </c>
      <c r="BQ6" s="33">
        <f t="shared" si="8"/>
        <v>99.32</v>
      </c>
      <c r="BR6" s="33">
        <f t="shared" si="8"/>
        <v>107.38</v>
      </c>
      <c r="BS6" s="33">
        <f t="shared" si="8"/>
        <v>105.88</v>
      </c>
      <c r="BT6" s="33">
        <f t="shared" si="8"/>
        <v>94.86</v>
      </c>
      <c r="BU6" s="33">
        <f t="shared" si="8"/>
        <v>95.91</v>
      </c>
      <c r="BV6" s="33">
        <f t="shared" si="8"/>
        <v>96.56</v>
      </c>
      <c r="BW6" s="33">
        <f t="shared" si="8"/>
        <v>100.47</v>
      </c>
      <c r="BX6" s="33">
        <f t="shared" si="8"/>
        <v>101.72</v>
      </c>
      <c r="BY6" s="32" t="str">
        <f>IF(BY7="","",IF(BY7="-","【-】","【"&amp;SUBSTITUTE(TEXT(BY7,"#,##0.00"),"-","△")&amp;"】"))</f>
        <v>【104.99】</v>
      </c>
      <c r="BZ6" s="33">
        <f>IF(BZ7="",NA(),BZ7)</f>
        <v>182.24</v>
      </c>
      <c r="CA6" s="33">
        <f t="shared" ref="CA6:CI6" si="9">IF(CA7="",NA(),CA7)</f>
        <v>181.99</v>
      </c>
      <c r="CB6" s="33">
        <f t="shared" si="9"/>
        <v>182.39</v>
      </c>
      <c r="CC6" s="33">
        <f t="shared" si="9"/>
        <v>168.66</v>
      </c>
      <c r="CD6" s="33">
        <f t="shared" si="9"/>
        <v>171.4</v>
      </c>
      <c r="CE6" s="33">
        <f t="shared" si="9"/>
        <v>179.14</v>
      </c>
      <c r="CF6" s="33">
        <f t="shared" si="9"/>
        <v>179.29</v>
      </c>
      <c r="CG6" s="33">
        <f t="shared" si="9"/>
        <v>177.14</v>
      </c>
      <c r="CH6" s="33">
        <f t="shared" si="9"/>
        <v>169.82</v>
      </c>
      <c r="CI6" s="33">
        <f t="shared" si="9"/>
        <v>168.2</v>
      </c>
      <c r="CJ6" s="32" t="str">
        <f>IF(CJ7="","",IF(CJ7="-","【-】","【"&amp;SUBSTITUTE(TEXT(CJ7,"#,##0.00"),"-","△")&amp;"】"))</f>
        <v>【163.72】</v>
      </c>
      <c r="CK6" s="33">
        <f>IF(CK7="",NA(),CK7)</f>
        <v>49.11</v>
      </c>
      <c r="CL6" s="33">
        <f t="shared" ref="CL6:CT6" si="10">IF(CL7="",NA(),CL7)</f>
        <v>47.19</v>
      </c>
      <c r="CM6" s="33">
        <f t="shared" si="10"/>
        <v>46.94</v>
      </c>
      <c r="CN6" s="33">
        <f t="shared" si="10"/>
        <v>47.19</v>
      </c>
      <c r="CO6" s="33">
        <f t="shared" si="10"/>
        <v>46.92</v>
      </c>
      <c r="CP6" s="33">
        <f t="shared" si="10"/>
        <v>58.76</v>
      </c>
      <c r="CQ6" s="33">
        <f t="shared" si="10"/>
        <v>59.09</v>
      </c>
      <c r="CR6" s="33">
        <f t="shared" si="10"/>
        <v>55.64</v>
      </c>
      <c r="CS6" s="33">
        <f t="shared" si="10"/>
        <v>55.13</v>
      </c>
      <c r="CT6" s="33">
        <f t="shared" si="10"/>
        <v>54.77</v>
      </c>
      <c r="CU6" s="32" t="str">
        <f>IF(CU7="","",IF(CU7="-","【-】","【"&amp;SUBSTITUTE(TEXT(CU7,"#,##0.00"),"-","△")&amp;"】"))</f>
        <v>【59.76】</v>
      </c>
      <c r="CV6" s="33">
        <f>IF(CV7="",NA(),CV7)</f>
        <v>85.56</v>
      </c>
      <c r="CW6" s="33">
        <f t="shared" ref="CW6:DE6" si="11">IF(CW7="",NA(),CW7)</f>
        <v>88.35</v>
      </c>
      <c r="CX6" s="33">
        <f t="shared" si="11"/>
        <v>87.81</v>
      </c>
      <c r="CY6" s="33">
        <f t="shared" si="11"/>
        <v>85.31</v>
      </c>
      <c r="CZ6" s="33">
        <f t="shared" si="11"/>
        <v>85.38</v>
      </c>
      <c r="DA6" s="33">
        <f t="shared" si="11"/>
        <v>84.87</v>
      </c>
      <c r="DB6" s="33">
        <f t="shared" si="11"/>
        <v>85.4</v>
      </c>
      <c r="DC6" s="33">
        <f t="shared" si="11"/>
        <v>83.09</v>
      </c>
      <c r="DD6" s="33">
        <f t="shared" si="11"/>
        <v>83</v>
      </c>
      <c r="DE6" s="33">
        <f t="shared" si="11"/>
        <v>82.89</v>
      </c>
      <c r="DF6" s="32" t="str">
        <f>IF(DF7="","",IF(DF7="-","【-】","【"&amp;SUBSTITUTE(TEXT(DF7,"#,##0.00"),"-","△")&amp;"】"))</f>
        <v>【89.95】</v>
      </c>
      <c r="DG6" s="33">
        <f>IF(DG7="",NA(),DG7)</f>
        <v>31.2</v>
      </c>
      <c r="DH6" s="33">
        <f t="shared" ref="DH6:DP6" si="12">IF(DH7="",NA(),DH7)</f>
        <v>32.14</v>
      </c>
      <c r="DI6" s="33">
        <f t="shared" si="12"/>
        <v>33.369999999999997</v>
      </c>
      <c r="DJ6" s="33">
        <f t="shared" si="12"/>
        <v>46.75</v>
      </c>
      <c r="DK6" s="33">
        <f t="shared" si="12"/>
        <v>48.68</v>
      </c>
      <c r="DL6" s="33">
        <f t="shared" si="12"/>
        <v>35.53</v>
      </c>
      <c r="DM6" s="33">
        <f t="shared" si="12"/>
        <v>36.36</v>
      </c>
      <c r="DN6" s="33">
        <f t="shared" si="12"/>
        <v>39.06</v>
      </c>
      <c r="DO6" s="33">
        <f t="shared" si="12"/>
        <v>46.66</v>
      </c>
      <c r="DP6" s="33">
        <f t="shared" si="12"/>
        <v>47.46</v>
      </c>
      <c r="DQ6" s="32" t="str">
        <f>IF(DQ7="","",IF(DQ7="-","【-】","【"&amp;SUBSTITUTE(TEXT(DQ7,"#,##0.00"),"-","△")&amp;"】"))</f>
        <v>【47.18】</v>
      </c>
      <c r="DR6" s="33">
        <f>IF(DR7="",NA(),DR7)</f>
        <v>36.200000000000003</v>
      </c>
      <c r="DS6" s="33">
        <f t="shared" ref="DS6:EA6" si="13">IF(DS7="",NA(),DS7)</f>
        <v>37.299999999999997</v>
      </c>
      <c r="DT6" s="33">
        <f t="shared" si="13"/>
        <v>38.18</v>
      </c>
      <c r="DU6" s="33">
        <f t="shared" si="13"/>
        <v>39.729999999999997</v>
      </c>
      <c r="DV6" s="33">
        <f t="shared" si="13"/>
        <v>40.130000000000003</v>
      </c>
      <c r="DW6" s="33">
        <f t="shared" si="13"/>
        <v>6.47</v>
      </c>
      <c r="DX6" s="33">
        <f t="shared" si="13"/>
        <v>7.8</v>
      </c>
      <c r="DY6" s="33">
        <f t="shared" si="13"/>
        <v>8.8699999999999992</v>
      </c>
      <c r="DZ6" s="33">
        <f t="shared" si="13"/>
        <v>9.85</v>
      </c>
      <c r="EA6" s="33">
        <f t="shared" si="13"/>
        <v>9.7100000000000009</v>
      </c>
      <c r="EB6" s="32" t="str">
        <f>IF(EB7="","",IF(EB7="-","【-】","【"&amp;SUBSTITUTE(TEXT(EB7,"#,##0.00"),"-","△")&amp;"】"))</f>
        <v>【13.18】</v>
      </c>
      <c r="EC6" s="33">
        <f>IF(EC7="",NA(),EC7)</f>
        <v>0.37</v>
      </c>
      <c r="ED6" s="33">
        <f t="shared" ref="ED6:EL6" si="14">IF(ED7="",NA(),ED7)</f>
        <v>0.09</v>
      </c>
      <c r="EE6" s="33">
        <f t="shared" si="14"/>
        <v>0.11</v>
      </c>
      <c r="EF6" s="33">
        <f t="shared" si="14"/>
        <v>0.14000000000000001</v>
      </c>
      <c r="EG6" s="33">
        <f t="shared" si="14"/>
        <v>0.08</v>
      </c>
      <c r="EH6" s="33">
        <f t="shared" si="14"/>
        <v>0.7</v>
      </c>
      <c r="EI6" s="33">
        <f t="shared" si="14"/>
        <v>0.81</v>
      </c>
      <c r="EJ6" s="33">
        <f t="shared" si="14"/>
        <v>0.67</v>
      </c>
      <c r="EK6" s="33">
        <f t="shared" si="14"/>
        <v>0.66</v>
      </c>
      <c r="EL6" s="33">
        <f t="shared" si="14"/>
        <v>0.99</v>
      </c>
      <c r="EM6" s="32" t="str">
        <f>IF(EM7="","",IF(EM7="-","【-】","【"&amp;SUBSTITUTE(TEXT(EM7,"#,##0.00"),"-","△")&amp;"】"))</f>
        <v>【0.85】</v>
      </c>
    </row>
    <row r="7" spans="1:143" s="34" customFormat="1">
      <c r="A7" s="26"/>
      <c r="B7" s="35">
        <v>2015</v>
      </c>
      <c r="C7" s="35">
        <v>292079</v>
      </c>
      <c r="D7" s="35">
        <v>46</v>
      </c>
      <c r="E7" s="35">
        <v>1</v>
      </c>
      <c r="F7" s="35">
        <v>0</v>
      </c>
      <c r="G7" s="35">
        <v>1</v>
      </c>
      <c r="H7" s="35" t="s">
        <v>93</v>
      </c>
      <c r="I7" s="35" t="s">
        <v>94</v>
      </c>
      <c r="J7" s="35" t="s">
        <v>95</v>
      </c>
      <c r="K7" s="35" t="s">
        <v>96</v>
      </c>
      <c r="L7" s="35" t="s">
        <v>97</v>
      </c>
      <c r="M7" s="36" t="s">
        <v>98</v>
      </c>
      <c r="N7" s="36">
        <v>82.42</v>
      </c>
      <c r="O7" s="36">
        <v>89.85</v>
      </c>
      <c r="P7" s="36">
        <v>3013</v>
      </c>
      <c r="Q7" s="36">
        <v>32576</v>
      </c>
      <c r="R7" s="36">
        <v>292.02</v>
      </c>
      <c r="S7" s="36">
        <v>111.55</v>
      </c>
      <c r="T7" s="36">
        <v>29066</v>
      </c>
      <c r="U7" s="36">
        <v>35.75</v>
      </c>
      <c r="V7" s="36">
        <v>813.03</v>
      </c>
      <c r="W7" s="36">
        <v>102.53</v>
      </c>
      <c r="X7" s="36">
        <v>103.46</v>
      </c>
      <c r="Y7" s="36">
        <v>103.21</v>
      </c>
      <c r="Z7" s="36">
        <v>109.79</v>
      </c>
      <c r="AA7" s="36">
        <v>107.76</v>
      </c>
      <c r="AB7" s="36">
        <v>105.61</v>
      </c>
      <c r="AC7" s="36">
        <v>106.41</v>
      </c>
      <c r="AD7" s="36">
        <v>106.55</v>
      </c>
      <c r="AE7" s="36">
        <v>110.01</v>
      </c>
      <c r="AF7" s="36">
        <v>111.21</v>
      </c>
      <c r="AG7" s="36">
        <v>113.56</v>
      </c>
      <c r="AH7" s="36">
        <v>0</v>
      </c>
      <c r="AI7" s="36">
        <v>0</v>
      </c>
      <c r="AJ7" s="36">
        <v>0</v>
      </c>
      <c r="AK7" s="36">
        <v>0</v>
      </c>
      <c r="AL7" s="36">
        <v>0</v>
      </c>
      <c r="AM7" s="36">
        <v>6.79</v>
      </c>
      <c r="AN7" s="36">
        <v>6.33</v>
      </c>
      <c r="AO7" s="36">
        <v>9.56</v>
      </c>
      <c r="AP7" s="36">
        <v>2.8</v>
      </c>
      <c r="AQ7" s="36">
        <v>1.93</v>
      </c>
      <c r="AR7" s="36">
        <v>0.87</v>
      </c>
      <c r="AS7" s="36">
        <v>245.38</v>
      </c>
      <c r="AT7" s="36">
        <v>244.66</v>
      </c>
      <c r="AU7" s="36">
        <v>212.19</v>
      </c>
      <c r="AV7" s="36">
        <v>129.82</v>
      </c>
      <c r="AW7" s="36">
        <v>160.99</v>
      </c>
      <c r="AX7" s="36">
        <v>832.37</v>
      </c>
      <c r="AY7" s="36">
        <v>852.01</v>
      </c>
      <c r="AZ7" s="36">
        <v>963.24</v>
      </c>
      <c r="BA7" s="36">
        <v>381.53</v>
      </c>
      <c r="BB7" s="36">
        <v>391.54</v>
      </c>
      <c r="BC7" s="36">
        <v>262.74</v>
      </c>
      <c r="BD7" s="36">
        <v>262.16000000000003</v>
      </c>
      <c r="BE7" s="36">
        <v>246.7</v>
      </c>
      <c r="BF7" s="36">
        <v>223.23</v>
      </c>
      <c r="BG7" s="36">
        <v>239.57</v>
      </c>
      <c r="BH7" s="36">
        <v>212.91</v>
      </c>
      <c r="BI7" s="36">
        <v>403.15</v>
      </c>
      <c r="BJ7" s="36">
        <v>391.4</v>
      </c>
      <c r="BK7" s="36">
        <v>400.38</v>
      </c>
      <c r="BL7" s="36">
        <v>393.27</v>
      </c>
      <c r="BM7" s="36">
        <v>386.97</v>
      </c>
      <c r="BN7" s="36">
        <v>276.38</v>
      </c>
      <c r="BO7" s="36">
        <v>99.49</v>
      </c>
      <c r="BP7" s="36">
        <v>99.52</v>
      </c>
      <c r="BQ7" s="36">
        <v>99.32</v>
      </c>
      <c r="BR7" s="36">
        <v>107.38</v>
      </c>
      <c r="BS7" s="36">
        <v>105.88</v>
      </c>
      <c r="BT7" s="36">
        <v>94.86</v>
      </c>
      <c r="BU7" s="36">
        <v>95.91</v>
      </c>
      <c r="BV7" s="36">
        <v>96.56</v>
      </c>
      <c r="BW7" s="36">
        <v>100.47</v>
      </c>
      <c r="BX7" s="36">
        <v>101.72</v>
      </c>
      <c r="BY7" s="36">
        <v>104.99</v>
      </c>
      <c r="BZ7" s="36">
        <v>182.24</v>
      </c>
      <c r="CA7" s="36">
        <v>181.99</v>
      </c>
      <c r="CB7" s="36">
        <v>182.39</v>
      </c>
      <c r="CC7" s="36">
        <v>168.66</v>
      </c>
      <c r="CD7" s="36">
        <v>171.4</v>
      </c>
      <c r="CE7" s="36">
        <v>179.14</v>
      </c>
      <c r="CF7" s="36">
        <v>179.29</v>
      </c>
      <c r="CG7" s="36">
        <v>177.14</v>
      </c>
      <c r="CH7" s="36">
        <v>169.82</v>
      </c>
      <c r="CI7" s="36">
        <v>168.2</v>
      </c>
      <c r="CJ7" s="36">
        <v>163.72</v>
      </c>
      <c r="CK7" s="36">
        <v>49.11</v>
      </c>
      <c r="CL7" s="36">
        <v>47.19</v>
      </c>
      <c r="CM7" s="36">
        <v>46.94</v>
      </c>
      <c r="CN7" s="36">
        <v>47.19</v>
      </c>
      <c r="CO7" s="36">
        <v>46.92</v>
      </c>
      <c r="CP7" s="36">
        <v>58.76</v>
      </c>
      <c r="CQ7" s="36">
        <v>59.09</v>
      </c>
      <c r="CR7" s="36">
        <v>55.64</v>
      </c>
      <c r="CS7" s="36">
        <v>55.13</v>
      </c>
      <c r="CT7" s="36">
        <v>54.77</v>
      </c>
      <c r="CU7" s="36">
        <v>59.76</v>
      </c>
      <c r="CV7" s="36">
        <v>85.56</v>
      </c>
      <c r="CW7" s="36">
        <v>88.35</v>
      </c>
      <c r="CX7" s="36">
        <v>87.81</v>
      </c>
      <c r="CY7" s="36">
        <v>85.31</v>
      </c>
      <c r="CZ7" s="36">
        <v>85.38</v>
      </c>
      <c r="DA7" s="36">
        <v>84.87</v>
      </c>
      <c r="DB7" s="36">
        <v>85.4</v>
      </c>
      <c r="DC7" s="36">
        <v>83.09</v>
      </c>
      <c r="DD7" s="36">
        <v>83</v>
      </c>
      <c r="DE7" s="36">
        <v>82.89</v>
      </c>
      <c r="DF7" s="36">
        <v>89.95</v>
      </c>
      <c r="DG7" s="36">
        <v>31.2</v>
      </c>
      <c r="DH7" s="36">
        <v>32.14</v>
      </c>
      <c r="DI7" s="36">
        <v>33.369999999999997</v>
      </c>
      <c r="DJ7" s="36">
        <v>46.75</v>
      </c>
      <c r="DK7" s="36">
        <v>48.68</v>
      </c>
      <c r="DL7" s="36">
        <v>35.53</v>
      </c>
      <c r="DM7" s="36">
        <v>36.36</v>
      </c>
      <c r="DN7" s="36">
        <v>39.06</v>
      </c>
      <c r="DO7" s="36">
        <v>46.66</v>
      </c>
      <c r="DP7" s="36">
        <v>47.46</v>
      </c>
      <c r="DQ7" s="36">
        <v>47.18</v>
      </c>
      <c r="DR7" s="36">
        <v>36.200000000000003</v>
      </c>
      <c r="DS7" s="36">
        <v>37.299999999999997</v>
      </c>
      <c r="DT7" s="36">
        <v>38.18</v>
      </c>
      <c r="DU7" s="36">
        <v>39.729999999999997</v>
      </c>
      <c r="DV7" s="36">
        <v>40.130000000000003</v>
      </c>
      <c r="DW7" s="36">
        <v>6.47</v>
      </c>
      <c r="DX7" s="36">
        <v>7.8</v>
      </c>
      <c r="DY7" s="36">
        <v>8.8699999999999992</v>
      </c>
      <c r="DZ7" s="36">
        <v>9.85</v>
      </c>
      <c r="EA7" s="36">
        <v>9.7100000000000009</v>
      </c>
      <c r="EB7" s="36">
        <v>13.18</v>
      </c>
      <c r="EC7" s="36">
        <v>0.37</v>
      </c>
      <c r="ED7" s="36">
        <v>0.09</v>
      </c>
      <c r="EE7" s="36">
        <v>0.11</v>
      </c>
      <c r="EF7" s="36">
        <v>0.14000000000000001</v>
      </c>
      <c r="EG7" s="36">
        <v>0.08</v>
      </c>
      <c r="EH7" s="36">
        <v>0.7</v>
      </c>
      <c r="EI7" s="36">
        <v>0.81</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dcterms:created xsi:type="dcterms:W3CDTF">2017-02-01T08:45:50Z</dcterms:created>
  <dcterms:modified xsi:type="dcterms:W3CDTF">2017-02-21T07:11:18Z</dcterms:modified>
  <cp:category/>
</cp:coreProperties>
</file>