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380" windowHeight="5625" activeTab="0"/>
  </bookViews>
  <sheets>
    <sheet name="住民基本台帳" sheetId="1" r:id="rId1"/>
    <sheet name="外国人登録者" sheetId="2" r:id="rId2"/>
    <sheet name="住民基本台帳 ＋外国人登録者" sheetId="3" r:id="rId3"/>
  </sheets>
  <definedNames/>
  <calcPr fullCalcOnLoad="1"/>
</workbook>
</file>

<file path=xl/sharedStrings.xml><?xml version="1.0" encoding="utf-8"?>
<sst xmlns="http://schemas.openxmlformats.org/spreadsheetml/2006/main" count="893" uniqueCount="236">
  <si>
    <t>奈良県五條市丁町別世帯人口一覧表（住民基本台帳）</t>
  </si>
  <si>
    <t>世帯数</t>
  </si>
  <si>
    <t>本町１丁目</t>
  </si>
  <si>
    <t>本町２丁目</t>
  </si>
  <si>
    <t>本町３丁目</t>
  </si>
  <si>
    <t>五條１丁目</t>
  </si>
  <si>
    <t>五條２丁目</t>
  </si>
  <si>
    <t>五條３丁目</t>
  </si>
  <si>
    <t>五條４丁目</t>
  </si>
  <si>
    <t>須恵１丁目</t>
  </si>
  <si>
    <t>須恵２丁目</t>
  </si>
  <si>
    <t>須恵３丁目</t>
  </si>
  <si>
    <t>岡口１丁目</t>
  </si>
  <si>
    <t>岡口２丁目</t>
  </si>
  <si>
    <t>新町１丁目</t>
  </si>
  <si>
    <t>新町２丁目</t>
  </si>
  <si>
    <t>新町３丁目</t>
  </si>
  <si>
    <t>二見１丁目</t>
  </si>
  <si>
    <t>二見２丁目</t>
  </si>
  <si>
    <t>二見３丁目</t>
  </si>
  <si>
    <t>二見４丁目</t>
  </si>
  <si>
    <t>二見５丁目</t>
  </si>
  <si>
    <t>二見６丁目</t>
  </si>
  <si>
    <t>二見７丁目</t>
  </si>
  <si>
    <t>五條地区計</t>
  </si>
  <si>
    <t>野原町</t>
  </si>
  <si>
    <t>牧町</t>
  </si>
  <si>
    <t>野原西１丁目</t>
  </si>
  <si>
    <t>野原西２丁目</t>
  </si>
  <si>
    <t>野原西３丁目</t>
  </si>
  <si>
    <t>野原西４丁目</t>
  </si>
  <si>
    <t>野原西５丁目</t>
  </si>
  <si>
    <t>野原西６丁目</t>
  </si>
  <si>
    <t>野原中１丁目</t>
  </si>
  <si>
    <t>野原中２丁目</t>
  </si>
  <si>
    <t>野原中３丁目</t>
  </si>
  <si>
    <t>野原中４丁目</t>
  </si>
  <si>
    <t>野原中５丁目</t>
  </si>
  <si>
    <t>野原中６丁目</t>
  </si>
  <si>
    <t>野原東１丁目</t>
  </si>
  <si>
    <t>野原東２丁目</t>
  </si>
  <si>
    <t>野原東３丁目</t>
  </si>
  <si>
    <t>野原東４丁目</t>
  </si>
  <si>
    <t>野原東５丁目</t>
  </si>
  <si>
    <t>野原東６丁目</t>
  </si>
  <si>
    <t>野原東７丁目</t>
  </si>
  <si>
    <t>野原地区計</t>
  </si>
  <si>
    <t>今井１丁目</t>
  </si>
  <si>
    <t>今井２丁目</t>
  </si>
  <si>
    <t>今井３丁目</t>
  </si>
  <si>
    <t>今井４丁目</t>
  </si>
  <si>
    <t>今井５丁目</t>
  </si>
  <si>
    <t>今井町</t>
  </si>
  <si>
    <t>岡町</t>
  </si>
  <si>
    <t>宇野町</t>
  </si>
  <si>
    <t>三在町</t>
  </si>
  <si>
    <t>小島町</t>
  </si>
  <si>
    <t>六倉町</t>
  </si>
  <si>
    <t>宇智地区計</t>
  </si>
  <si>
    <t>中之町</t>
  </si>
  <si>
    <t>上之町</t>
  </si>
  <si>
    <t>北山町</t>
  </si>
  <si>
    <t>大澤町</t>
  </si>
  <si>
    <t>木ノ原町</t>
  </si>
  <si>
    <t>畑田町</t>
  </si>
  <si>
    <t>下之町</t>
  </si>
  <si>
    <t>釜窪町</t>
  </si>
  <si>
    <t>牧野地区計</t>
  </si>
  <si>
    <t>田園１丁目</t>
  </si>
  <si>
    <t>田園２丁目</t>
  </si>
  <si>
    <t>田園３丁目</t>
  </si>
  <si>
    <t>田園４丁目</t>
  </si>
  <si>
    <t>田園５丁目</t>
  </si>
  <si>
    <t>田園地区計</t>
  </si>
  <si>
    <t>中町</t>
  </si>
  <si>
    <t>黒駒町</t>
  </si>
  <si>
    <t>大野町</t>
  </si>
  <si>
    <t>樫辻町</t>
  </si>
  <si>
    <t>山陰町</t>
  </si>
  <si>
    <t>表野町</t>
  </si>
  <si>
    <t>大津町</t>
  </si>
  <si>
    <t>火打町</t>
  </si>
  <si>
    <t>田殿町</t>
  </si>
  <si>
    <t>大深町</t>
  </si>
  <si>
    <t>相谷町</t>
  </si>
  <si>
    <t>上野町</t>
  </si>
  <si>
    <t>犬飼町</t>
  </si>
  <si>
    <t>阪合部新田町</t>
  </si>
  <si>
    <t>阪合部地区計</t>
  </si>
  <si>
    <t>近内町</t>
  </si>
  <si>
    <t>住川町</t>
  </si>
  <si>
    <t>小山町</t>
  </si>
  <si>
    <t>出屋敷町</t>
  </si>
  <si>
    <t>居傳町</t>
  </si>
  <si>
    <t>小和町</t>
  </si>
  <si>
    <t>久留野町</t>
  </si>
  <si>
    <t>西久留野町</t>
  </si>
  <si>
    <t>西河内町</t>
  </si>
  <si>
    <t>北宇智地区計</t>
  </si>
  <si>
    <t>霊安寺町</t>
  </si>
  <si>
    <t>御山町</t>
  </si>
  <si>
    <t>丹原町</t>
  </si>
  <si>
    <t>生子町</t>
  </si>
  <si>
    <t>南宇智地区計</t>
  </si>
  <si>
    <t>島野町</t>
  </si>
  <si>
    <t>湯谷市塚町</t>
  </si>
  <si>
    <t>滝町</t>
  </si>
  <si>
    <t>車谷町</t>
  </si>
  <si>
    <t>南阿田町</t>
  </si>
  <si>
    <t>八田町</t>
  </si>
  <si>
    <t>南阿太地区計</t>
  </si>
  <si>
    <t>東阿田町</t>
  </si>
  <si>
    <t>西阿田町</t>
  </si>
  <si>
    <t>山田町</t>
  </si>
  <si>
    <t>原町</t>
  </si>
  <si>
    <t>大野新田町</t>
  </si>
  <si>
    <t>大阿太地区計</t>
  </si>
  <si>
    <t>町　　　名</t>
  </si>
  <si>
    <t>人　口</t>
  </si>
  <si>
    <t>なつみ台１丁目</t>
  </si>
  <si>
    <t>なつみ台２丁目</t>
  </si>
  <si>
    <t>なつみ台３丁目</t>
  </si>
  <si>
    <t>なつみ台４丁目</t>
  </si>
  <si>
    <t>＊</t>
  </si>
  <si>
    <t>＊</t>
  </si>
  <si>
    <t>＊</t>
  </si>
  <si>
    <t>＊</t>
  </si>
  <si>
    <t>＊</t>
  </si>
  <si>
    <t>＊</t>
  </si>
  <si>
    <t>＊</t>
  </si>
  <si>
    <t>＊</t>
  </si>
  <si>
    <t>五條市計</t>
  </si>
  <si>
    <t>夜中</t>
  </si>
  <si>
    <t>西新子</t>
  </si>
  <si>
    <t>平沼田</t>
  </si>
  <si>
    <t>百谷</t>
  </si>
  <si>
    <t>赤松</t>
  </si>
  <si>
    <t>湯川</t>
  </si>
  <si>
    <t>唐戸</t>
  </si>
  <si>
    <t>尼ヶ生</t>
  </si>
  <si>
    <t>八ッ川</t>
  </si>
  <si>
    <t>鹿場</t>
  </si>
  <si>
    <t>小古田</t>
  </si>
  <si>
    <t>滝</t>
  </si>
  <si>
    <t>南山</t>
  </si>
  <si>
    <t>十日市</t>
  </si>
  <si>
    <t>老野</t>
  </si>
  <si>
    <t>江出</t>
  </si>
  <si>
    <t>神野</t>
  </si>
  <si>
    <t>和田</t>
  </si>
  <si>
    <t>屋那瀬</t>
  </si>
  <si>
    <t>北曽木</t>
  </si>
  <si>
    <t>向加名生</t>
  </si>
  <si>
    <t>西吉野町</t>
  </si>
  <si>
    <t>大日川</t>
  </si>
  <si>
    <t>黒渕</t>
  </si>
  <si>
    <t>湯塩</t>
  </si>
  <si>
    <t>勢井</t>
  </si>
  <si>
    <t>西日裏</t>
  </si>
  <si>
    <t>川股</t>
  </si>
  <si>
    <t>平雄</t>
  </si>
  <si>
    <t>茄子原</t>
  </si>
  <si>
    <t>本谷</t>
  </si>
  <si>
    <t>永谷</t>
  </si>
  <si>
    <t>立川渡</t>
  </si>
  <si>
    <t>宗川野</t>
  </si>
  <si>
    <t>西野</t>
  </si>
  <si>
    <t>城戸</t>
  </si>
  <si>
    <t>阪巻</t>
  </si>
  <si>
    <t>川岸</t>
  </si>
  <si>
    <t>陰地</t>
  </si>
  <si>
    <t>津越</t>
  </si>
  <si>
    <t>大峯</t>
  </si>
  <si>
    <t>桧川迫</t>
  </si>
  <si>
    <t>奥谷</t>
  </si>
  <si>
    <t>〃</t>
  </si>
  <si>
    <t>大塔町</t>
  </si>
  <si>
    <t>辻堂</t>
  </si>
  <si>
    <t>殿野</t>
  </si>
  <si>
    <t>唐笠</t>
  </si>
  <si>
    <t>閉君</t>
  </si>
  <si>
    <t>清水</t>
  </si>
  <si>
    <t>飛養曽</t>
  </si>
  <si>
    <t>宇井</t>
  </si>
  <si>
    <t>堂平</t>
  </si>
  <si>
    <t>引土</t>
  </si>
  <si>
    <t>中井傍示</t>
  </si>
  <si>
    <t>中峯</t>
  </si>
  <si>
    <t>惣谷</t>
  </si>
  <si>
    <t>篠原</t>
  </si>
  <si>
    <t>猿谷</t>
  </si>
  <si>
    <t>小代</t>
  </si>
  <si>
    <t>中原</t>
  </si>
  <si>
    <t>阪本</t>
  </si>
  <si>
    <t>簾</t>
  </si>
  <si>
    <t>宗桧地区計</t>
  </si>
  <si>
    <t>白銀北地区計</t>
  </si>
  <si>
    <t>白銀南地区計</t>
  </si>
  <si>
    <t>賀名生地区計</t>
  </si>
  <si>
    <t>一郷地区計</t>
  </si>
  <si>
    <t>野長瀬地区計</t>
  </si>
  <si>
    <t>舟の川地区計</t>
  </si>
  <si>
    <t>№</t>
  </si>
  <si>
    <t>№</t>
  </si>
  <si>
    <t>№</t>
  </si>
  <si>
    <t>＊</t>
  </si>
  <si>
    <t>＊</t>
  </si>
  <si>
    <t>＊</t>
  </si>
  <si>
    <t>＊</t>
  </si>
  <si>
    <t>〃</t>
  </si>
  <si>
    <t>〃</t>
  </si>
  <si>
    <t>〃</t>
  </si>
  <si>
    <t>〃</t>
  </si>
  <si>
    <t>〃</t>
  </si>
  <si>
    <t>〃</t>
  </si>
  <si>
    <t>〃</t>
  </si>
  <si>
    <t>〃</t>
  </si>
  <si>
    <t>＊</t>
  </si>
  <si>
    <t>〃</t>
  </si>
  <si>
    <t>＊</t>
  </si>
  <si>
    <t>〃</t>
  </si>
  <si>
    <t>№</t>
  </si>
  <si>
    <t>＊</t>
  </si>
  <si>
    <t>〃</t>
  </si>
  <si>
    <t>奈良県五條市丁町別世帯人口一覧表（住民基本台帳＋外国人登録者）</t>
  </si>
  <si>
    <t>奈良県五條市丁町別世帯人口一覧表（外国人登録者）</t>
  </si>
  <si>
    <t>五條地区</t>
  </si>
  <si>
    <t>西吉野地区</t>
  </si>
  <si>
    <t>大塔地区</t>
  </si>
  <si>
    <t>内</t>
  </si>
  <si>
    <t>訳</t>
  </si>
  <si>
    <t>　平成22年10月末現在</t>
  </si>
  <si>
    <t>＊</t>
  </si>
  <si>
    <t>＊</t>
  </si>
  <si>
    <t>＊</t>
  </si>
  <si>
    <t>　平成22年11月末現在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</si>
</sst>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" xfId="16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/>
    </xf>
    <xf numFmtId="38" fontId="2" fillId="0" borderId="0" xfId="16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right" vertical="center"/>
    </xf>
    <xf numFmtId="38" fontId="2" fillId="2" borderId="5" xfId="16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SheetLayoutView="100" workbookViewId="0" topLeftCell="A58">
      <selection activeCell="O44" sqref="O44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0</v>
      </c>
    </row>
    <row r="2" spans="1:3" ht="14.25" customHeight="1">
      <c r="A2" s="45" t="s">
        <v>235</v>
      </c>
      <c r="B2" s="45"/>
      <c r="C2" s="45"/>
    </row>
    <row r="3" spans="1:22" s="1" customFormat="1" ht="14.25" customHeight="1">
      <c r="A3" s="30" t="s">
        <v>202</v>
      </c>
      <c r="B3" s="46" t="s">
        <v>117</v>
      </c>
      <c r="C3" s="47"/>
      <c r="D3" s="31" t="s">
        <v>1</v>
      </c>
      <c r="E3" s="31" t="s">
        <v>118</v>
      </c>
      <c r="G3" s="30" t="s">
        <v>202</v>
      </c>
      <c r="H3" s="46" t="s">
        <v>117</v>
      </c>
      <c r="I3" s="47"/>
      <c r="J3" s="31" t="s">
        <v>1</v>
      </c>
      <c r="K3" s="31" t="s">
        <v>118</v>
      </c>
      <c r="M3" s="30" t="s">
        <v>202</v>
      </c>
      <c r="N3" s="46" t="s">
        <v>117</v>
      </c>
      <c r="O3" s="47"/>
      <c r="P3" s="31" t="s">
        <v>1</v>
      </c>
      <c r="Q3" s="31" t="s">
        <v>118</v>
      </c>
      <c r="S3" s="30" t="s">
        <v>202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v>116</v>
      </c>
      <c r="E4" s="8">
        <v>285</v>
      </c>
      <c r="G4" s="2">
        <v>33</v>
      </c>
      <c r="H4" s="48" t="s">
        <v>35</v>
      </c>
      <c r="I4" s="49"/>
      <c r="J4" s="8">
        <v>61</v>
      </c>
      <c r="K4" s="8">
        <v>173</v>
      </c>
      <c r="M4" s="2">
        <v>63</v>
      </c>
      <c r="N4" s="48" t="s">
        <v>119</v>
      </c>
      <c r="O4" s="49"/>
      <c r="P4" s="8">
        <v>63</v>
      </c>
      <c r="Q4" s="8">
        <v>189</v>
      </c>
      <c r="S4" s="2">
        <v>91</v>
      </c>
      <c r="T4" s="3" t="s">
        <v>94</v>
      </c>
      <c r="U4" s="8">
        <v>71</v>
      </c>
      <c r="V4" s="8">
        <v>216</v>
      </c>
    </row>
    <row r="5" spans="1:22" ht="14.25" customHeight="1">
      <c r="A5" s="2">
        <v>2</v>
      </c>
      <c r="B5" s="48" t="s">
        <v>3</v>
      </c>
      <c r="C5" s="49"/>
      <c r="D5" s="8">
        <v>120</v>
      </c>
      <c r="E5" s="8">
        <v>258</v>
      </c>
      <c r="G5" s="2">
        <v>34</v>
      </c>
      <c r="H5" s="48" t="s">
        <v>36</v>
      </c>
      <c r="I5" s="49"/>
      <c r="J5" s="8">
        <v>71</v>
      </c>
      <c r="K5" s="8">
        <v>145</v>
      </c>
      <c r="M5" s="2">
        <v>64</v>
      </c>
      <c r="N5" s="48" t="s">
        <v>120</v>
      </c>
      <c r="O5" s="49"/>
      <c r="P5" s="8">
        <v>13</v>
      </c>
      <c r="Q5" s="8">
        <v>29</v>
      </c>
      <c r="S5" s="2">
        <v>92</v>
      </c>
      <c r="T5" s="3" t="s">
        <v>95</v>
      </c>
      <c r="U5" s="8">
        <v>82</v>
      </c>
      <c r="V5" s="8">
        <v>242</v>
      </c>
    </row>
    <row r="6" spans="1:22" ht="14.25" customHeight="1">
      <c r="A6" s="2">
        <v>3</v>
      </c>
      <c r="B6" s="48" t="s">
        <v>4</v>
      </c>
      <c r="C6" s="49"/>
      <c r="D6" s="8">
        <v>213</v>
      </c>
      <c r="E6" s="8">
        <v>439</v>
      </c>
      <c r="G6" s="2">
        <v>35</v>
      </c>
      <c r="H6" s="48" t="s">
        <v>37</v>
      </c>
      <c r="I6" s="49"/>
      <c r="J6" s="8">
        <v>35</v>
      </c>
      <c r="K6" s="8">
        <v>94</v>
      </c>
      <c r="M6" s="2">
        <v>65</v>
      </c>
      <c r="N6" s="48" t="s">
        <v>121</v>
      </c>
      <c r="O6" s="49"/>
      <c r="P6" s="8">
        <v>0</v>
      </c>
      <c r="Q6" s="8">
        <v>0</v>
      </c>
      <c r="S6" s="2">
        <v>93</v>
      </c>
      <c r="T6" s="3" t="s">
        <v>96</v>
      </c>
      <c r="U6" s="8">
        <v>24</v>
      </c>
      <c r="V6" s="8">
        <v>78</v>
      </c>
    </row>
    <row r="7" spans="1:22" ht="14.25" customHeight="1">
      <c r="A7" s="2">
        <v>4</v>
      </c>
      <c r="B7" s="48" t="s">
        <v>5</v>
      </c>
      <c r="C7" s="49"/>
      <c r="D7" s="8">
        <v>138</v>
      </c>
      <c r="E7" s="8">
        <v>332</v>
      </c>
      <c r="G7" s="2">
        <v>36</v>
      </c>
      <c r="H7" s="48" t="s">
        <v>38</v>
      </c>
      <c r="I7" s="49"/>
      <c r="J7" s="8">
        <v>17</v>
      </c>
      <c r="K7" s="8">
        <v>55</v>
      </c>
      <c r="M7" s="2">
        <v>66</v>
      </c>
      <c r="N7" s="48" t="s">
        <v>122</v>
      </c>
      <c r="O7" s="49"/>
      <c r="P7" s="8">
        <v>0</v>
      </c>
      <c r="Q7" s="8">
        <v>0</v>
      </c>
      <c r="S7" s="2">
        <v>94</v>
      </c>
      <c r="T7" s="3" t="s">
        <v>97</v>
      </c>
      <c r="U7" s="8">
        <v>46</v>
      </c>
      <c r="V7" s="8">
        <v>144</v>
      </c>
    </row>
    <row r="8" spans="1:22" ht="14.25" customHeight="1">
      <c r="A8" s="2">
        <v>5</v>
      </c>
      <c r="B8" s="48" t="s">
        <v>6</v>
      </c>
      <c r="C8" s="49"/>
      <c r="D8" s="8">
        <v>149</v>
      </c>
      <c r="E8" s="8">
        <v>328</v>
      </c>
      <c r="G8" s="2">
        <v>37</v>
      </c>
      <c r="H8" s="48" t="s">
        <v>39</v>
      </c>
      <c r="I8" s="49"/>
      <c r="J8" s="8">
        <v>42</v>
      </c>
      <c r="K8" s="8">
        <v>112</v>
      </c>
      <c r="M8" s="20" t="s">
        <v>123</v>
      </c>
      <c r="N8" s="50" t="s">
        <v>67</v>
      </c>
      <c r="O8" s="51"/>
      <c r="P8" s="22">
        <f>SUM(J30:J37,P4:P7)</f>
        <v>1029</v>
      </c>
      <c r="Q8" s="22">
        <f>SUM(K30:K37,Q4:Q7)</f>
        <v>2660</v>
      </c>
      <c r="S8" s="20" t="s">
        <v>124</v>
      </c>
      <c r="T8" s="21" t="s">
        <v>98</v>
      </c>
      <c r="U8" s="22">
        <f>SUM(P33:P37,U4:U7)</f>
        <v>1300</v>
      </c>
      <c r="V8" s="22">
        <f>SUM(Q33:Q37,V4:V7)</f>
        <v>3478</v>
      </c>
    </row>
    <row r="9" spans="1:22" ht="14.25" customHeight="1">
      <c r="A9" s="2">
        <v>6</v>
      </c>
      <c r="B9" s="48" t="s">
        <v>7</v>
      </c>
      <c r="C9" s="49"/>
      <c r="D9" s="8">
        <v>194</v>
      </c>
      <c r="E9" s="8">
        <v>377</v>
      </c>
      <c r="G9" s="2">
        <v>38</v>
      </c>
      <c r="H9" s="48" t="s">
        <v>40</v>
      </c>
      <c r="I9" s="49"/>
      <c r="J9" s="8">
        <v>76</v>
      </c>
      <c r="K9" s="8">
        <v>147</v>
      </c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v>228</v>
      </c>
      <c r="E10" s="8">
        <v>459</v>
      </c>
      <c r="G10" s="2">
        <v>39</v>
      </c>
      <c r="H10" s="48" t="s">
        <v>41</v>
      </c>
      <c r="I10" s="49"/>
      <c r="J10" s="8">
        <v>27</v>
      </c>
      <c r="K10" s="8">
        <v>62</v>
      </c>
      <c r="M10" s="2">
        <v>67</v>
      </c>
      <c r="N10" s="48" t="s">
        <v>68</v>
      </c>
      <c r="O10" s="49"/>
      <c r="P10" s="8">
        <v>165</v>
      </c>
      <c r="Q10" s="8">
        <v>479</v>
      </c>
      <c r="S10" s="2">
        <v>95</v>
      </c>
      <c r="T10" s="3" t="s">
        <v>99</v>
      </c>
      <c r="U10" s="8">
        <v>365</v>
      </c>
      <c r="V10" s="8">
        <v>953</v>
      </c>
    </row>
    <row r="11" spans="1:22" ht="14.25" customHeight="1">
      <c r="A11" s="2">
        <v>8</v>
      </c>
      <c r="B11" s="48" t="s">
        <v>9</v>
      </c>
      <c r="C11" s="49"/>
      <c r="D11" s="8">
        <v>149</v>
      </c>
      <c r="E11" s="8">
        <v>307</v>
      </c>
      <c r="G11" s="2">
        <v>40</v>
      </c>
      <c r="H11" s="48" t="s">
        <v>42</v>
      </c>
      <c r="I11" s="49"/>
      <c r="J11" s="8">
        <v>13</v>
      </c>
      <c r="K11" s="8">
        <v>35</v>
      </c>
      <c r="M11" s="2">
        <v>68</v>
      </c>
      <c r="N11" s="48" t="s">
        <v>69</v>
      </c>
      <c r="O11" s="49"/>
      <c r="P11" s="8">
        <v>394</v>
      </c>
      <c r="Q11" s="8">
        <v>1159</v>
      </c>
      <c r="S11" s="2">
        <v>96</v>
      </c>
      <c r="T11" s="3" t="s">
        <v>100</v>
      </c>
      <c r="U11" s="8">
        <v>74</v>
      </c>
      <c r="V11" s="8">
        <v>225</v>
      </c>
    </row>
    <row r="12" spans="1:22" ht="14.25" customHeight="1">
      <c r="A12" s="2">
        <v>9</v>
      </c>
      <c r="B12" s="48" t="s">
        <v>10</v>
      </c>
      <c r="C12" s="49"/>
      <c r="D12" s="8">
        <v>93</v>
      </c>
      <c r="E12" s="8">
        <v>214</v>
      </c>
      <c r="G12" s="2">
        <v>41</v>
      </c>
      <c r="H12" s="48" t="s">
        <v>43</v>
      </c>
      <c r="I12" s="49"/>
      <c r="J12" s="8">
        <v>70</v>
      </c>
      <c r="K12" s="8">
        <v>151</v>
      </c>
      <c r="M12" s="2">
        <v>69</v>
      </c>
      <c r="N12" s="48" t="s">
        <v>70</v>
      </c>
      <c r="O12" s="49"/>
      <c r="P12" s="8">
        <v>403</v>
      </c>
      <c r="Q12" s="8">
        <v>1196</v>
      </c>
      <c r="S12" s="2">
        <v>97</v>
      </c>
      <c r="T12" s="3" t="s">
        <v>101</v>
      </c>
      <c r="U12" s="8">
        <v>127</v>
      </c>
      <c r="V12" s="8">
        <v>374</v>
      </c>
    </row>
    <row r="13" spans="1:22" ht="14.25" customHeight="1">
      <c r="A13" s="2">
        <v>10</v>
      </c>
      <c r="B13" s="48" t="s">
        <v>11</v>
      </c>
      <c r="C13" s="49"/>
      <c r="D13" s="8">
        <v>87</v>
      </c>
      <c r="E13" s="8">
        <v>183</v>
      </c>
      <c r="G13" s="2">
        <v>42</v>
      </c>
      <c r="H13" s="48" t="s">
        <v>44</v>
      </c>
      <c r="I13" s="49"/>
      <c r="J13" s="8">
        <v>137</v>
      </c>
      <c r="K13" s="8">
        <v>185</v>
      </c>
      <c r="M13" s="2">
        <v>70</v>
      </c>
      <c r="N13" s="48" t="s">
        <v>71</v>
      </c>
      <c r="O13" s="49"/>
      <c r="P13" s="8">
        <v>595</v>
      </c>
      <c r="Q13" s="8">
        <v>1776</v>
      </c>
      <c r="S13" s="2">
        <v>98</v>
      </c>
      <c r="T13" s="3" t="s">
        <v>102</v>
      </c>
      <c r="U13" s="8">
        <v>26</v>
      </c>
      <c r="V13" s="8">
        <v>86</v>
      </c>
    </row>
    <row r="14" spans="1:22" ht="14.25" customHeight="1">
      <c r="A14" s="2">
        <v>11</v>
      </c>
      <c r="B14" s="48" t="s">
        <v>12</v>
      </c>
      <c r="C14" s="49"/>
      <c r="D14" s="8">
        <v>155</v>
      </c>
      <c r="E14" s="8">
        <v>304</v>
      </c>
      <c r="G14" s="2">
        <v>43</v>
      </c>
      <c r="H14" s="48" t="s">
        <v>45</v>
      </c>
      <c r="I14" s="49"/>
      <c r="J14" s="8">
        <v>41</v>
      </c>
      <c r="K14" s="8">
        <v>122</v>
      </c>
      <c r="M14" s="2">
        <v>71</v>
      </c>
      <c r="N14" s="48" t="s">
        <v>72</v>
      </c>
      <c r="O14" s="49"/>
      <c r="P14" s="8">
        <v>362</v>
      </c>
      <c r="Q14" s="8">
        <v>1215</v>
      </c>
      <c r="S14" s="20" t="s">
        <v>125</v>
      </c>
      <c r="T14" s="21" t="s">
        <v>103</v>
      </c>
      <c r="U14" s="22">
        <f>SUM(U10:U13)</f>
        <v>592</v>
      </c>
      <c r="V14" s="22">
        <f>SUM(V10:V13)</f>
        <v>1638</v>
      </c>
    </row>
    <row r="15" spans="1:22" ht="14.25" customHeight="1">
      <c r="A15" s="2">
        <v>12</v>
      </c>
      <c r="B15" s="48" t="s">
        <v>13</v>
      </c>
      <c r="C15" s="49"/>
      <c r="D15" s="8">
        <v>79</v>
      </c>
      <c r="E15" s="8">
        <v>175</v>
      </c>
      <c r="G15" s="20" t="s">
        <v>126</v>
      </c>
      <c r="H15" s="50" t="s">
        <v>46</v>
      </c>
      <c r="I15" s="51"/>
      <c r="J15" s="22">
        <f>SUM(D28:D37,J4:J14)</f>
        <v>1390</v>
      </c>
      <c r="K15" s="22">
        <f>SUM(E28:E37,K4:K14)</f>
        <v>3415</v>
      </c>
      <c r="M15" s="20" t="s">
        <v>123</v>
      </c>
      <c r="N15" s="50" t="s">
        <v>73</v>
      </c>
      <c r="O15" s="51"/>
      <c r="P15" s="22">
        <f>SUM(P10:P14)</f>
        <v>1919</v>
      </c>
      <c r="Q15" s="22">
        <f>SUM(Q10:Q14)</f>
        <v>5825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v>148</v>
      </c>
      <c r="E16" s="8">
        <v>328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v>117</v>
      </c>
      <c r="V16" s="8">
        <v>197</v>
      </c>
    </row>
    <row r="17" spans="1:22" ht="14.25" customHeight="1">
      <c r="A17" s="2">
        <v>14</v>
      </c>
      <c r="B17" s="48" t="s">
        <v>15</v>
      </c>
      <c r="C17" s="49"/>
      <c r="D17" s="8">
        <v>73</v>
      </c>
      <c r="E17" s="8">
        <v>155</v>
      </c>
      <c r="G17" s="2">
        <v>44</v>
      </c>
      <c r="H17" s="48" t="s">
        <v>47</v>
      </c>
      <c r="I17" s="49"/>
      <c r="J17" s="8">
        <v>265</v>
      </c>
      <c r="K17" s="8">
        <v>589</v>
      </c>
      <c r="M17" s="2">
        <v>72</v>
      </c>
      <c r="N17" s="48" t="s">
        <v>74</v>
      </c>
      <c r="O17" s="49"/>
      <c r="P17" s="8">
        <v>102</v>
      </c>
      <c r="Q17" s="8">
        <v>285</v>
      </c>
      <c r="S17" s="2">
        <v>100</v>
      </c>
      <c r="T17" s="3" t="s">
        <v>105</v>
      </c>
      <c r="U17" s="8">
        <v>21</v>
      </c>
      <c r="V17" s="8">
        <v>64</v>
      </c>
    </row>
    <row r="18" spans="1:22" ht="14.25" customHeight="1">
      <c r="A18" s="2">
        <v>15</v>
      </c>
      <c r="B18" s="48" t="s">
        <v>16</v>
      </c>
      <c r="C18" s="49"/>
      <c r="D18" s="8">
        <v>103</v>
      </c>
      <c r="E18" s="8">
        <v>255</v>
      </c>
      <c r="G18" s="2">
        <v>45</v>
      </c>
      <c r="H18" s="48" t="s">
        <v>48</v>
      </c>
      <c r="I18" s="49"/>
      <c r="J18" s="8">
        <v>176</v>
      </c>
      <c r="K18" s="8">
        <v>403</v>
      </c>
      <c r="M18" s="2">
        <v>73</v>
      </c>
      <c r="N18" s="48" t="s">
        <v>75</v>
      </c>
      <c r="O18" s="49"/>
      <c r="P18" s="8">
        <v>63</v>
      </c>
      <c r="Q18" s="8">
        <v>181</v>
      </c>
      <c r="S18" s="2">
        <v>101</v>
      </c>
      <c r="T18" s="3" t="s">
        <v>106</v>
      </c>
      <c r="U18" s="8">
        <v>102</v>
      </c>
      <c r="V18" s="8">
        <v>239</v>
      </c>
    </row>
    <row r="19" spans="1:22" ht="14.25" customHeight="1">
      <c r="A19" s="2">
        <v>16</v>
      </c>
      <c r="B19" s="48" t="s">
        <v>17</v>
      </c>
      <c r="C19" s="49"/>
      <c r="D19" s="8">
        <v>126</v>
      </c>
      <c r="E19" s="8">
        <v>289</v>
      </c>
      <c r="G19" s="2">
        <v>46</v>
      </c>
      <c r="H19" s="48" t="s">
        <v>49</v>
      </c>
      <c r="I19" s="49"/>
      <c r="J19" s="8">
        <v>164</v>
      </c>
      <c r="K19" s="8">
        <v>420</v>
      </c>
      <c r="M19" s="2">
        <v>74</v>
      </c>
      <c r="N19" s="48" t="s">
        <v>76</v>
      </c>
      <c r="O19" s="49"/>
      <c r="P19" s="8">
        <v>43</v>
      </c>
      <c r="Q19" s="8">
        <v>125</v>
      </c>
      <c r="S19" s="2">
        <v>102</v>
      </c>
      <c r="T19" s="3" t="s">
        <v>107</v>
      </c>
      <c r="U19" s="8">
        <v>19</v>
      </c>
      <c r="V19" s="8">
        <v>61</v>
      </c>
    </row>
    <row r="20" spans="1:22" ht="14.25" customHeight="1">
      <c r="A20" s="2">
        <v>17</v>
      </c>
      <c r="B20" s="48" t="s">
        <v>18</v>
      </c>
      <c r="C20" s="49"/>
      <c r="D20" s="8">
        <v>148</v>
      </c>
      <c r="E20" s="8">
        <v>350</v>
      </c>
      <c r="G20" s="2">
        <v>47</v>
      </c>
      <c r="H20" s="48" t="s">
        <v>50</v>
      </c>
      <c r="I20" s="49"/>
      <c r="J20" s="8">
        <v>83</v>
      </c>
      <c r="K20" s="8">
        <v>220</v>
      </c>
      <c r="M20" s="2">
        <v>75</v>
      </c>
      <c r="N20" s="48" t="s">
        <v>77</v>
      </c>
      <c r="O20" s="49"/>
      <c r="P20" s="8">
        <v>24</v>
      </c>
      <c r="Q20" s="8">
        <v>74</v>
      </c>
      <c r="S20" s="2">
        <v>103</v>
      </c>
      <c r="T20" s="3" t="s">
        <v>108</v>
      </c>
      <c r="U20" s="8">
        <v>33</v>
      </c>
      <c r="V20" s="8">
        <v>98</v>
      </c>
    </row>
    <row r="21" spans="1:22" ht="14.25" customHeight="1">
      <c r="A21" s="2">
        <v>18</v>
      </c>
      <c r="B21" s="48" t="s">
        <v>19</v>
      </c>
      <c r="C21" s="49"/>
      <c r="D21" s="8">
        <v>81</v>
      </c>
      <c r="E21" s="8">
        <v>207</v>
      </c>
      <c r="G21" s="2">
        <v>48</v>
      </c>
      <c r="H21" s="48" t="s">
        <v>51</v>
      </c>
      <c r="I21" s="49"/>
      <c r="J21" s="8">
        <v>33</v>
      </c>
      <c r="K21" s="8">
        <v>74</v>
      </c>
      <c r="M21" s="2">
        <v>76</v>
      </c>
      <c r="N21" s="48" t="s">
        <v>78</v>
      </c>
      <c r="O21" s="49"/>
      <c r="P21" s="8">
        <v>46</v>
      </c>
      <c r="Q21" s="8">
        <v>137</v>
      </c>
      <c r="S21" s="2">
        <v>104</v>
      </c>
      <c r="T21" s="3" t="s">
        <v>109</v>
      </c>
      <c r="U21" s="8">
        <v>15</v>
      </c>
      <c r="V21" s="8">
        <v>42</v>
      </c>
    </row>
    <row r="22" spans="1:22" ht="14.25" customHeight="1">
      <c r="A22" s="2">
        <v>19</v>
      </c>
      <c r="B22" s="48" t="s">
        <v>20</v>
      </c>
      <c r="C22" s="49"/>
      <c r="D22" s="8">
        <v>149</v>
      </c>
      <c r="E22" s="8">
        <v>379</v>
      </c>
      <c r="G22" s="2">
        <v>49</v>
      </c>
      <c r="H22" s="48" t="s">
        <v>52</v>
      </c>
      <c r="I22" s="49"/>
      <c r="J22" s="8">
        <v>284</v>
      </c>
      <c r="K22" s="8">
        <v>732</v>
      </c>
      <c r="M22" s="2">
        <v>77</v>
      </c>
      <c r="N22" s="48" t="s">
        <v>79</v>
      </c>
      <c r="O22" s="49"/>
      <c r="P22" s="8">
        <v>62</v>
      </c>
      <c r="Q22" s="8">
        <v>212</v>
      </c>
      <c r="S22" s="20" t="s">
        <v>127</v>
      </c>
      <c r="T22" s="21" t="s">
        <v>110</v>
      </c>
      <c r="U22" s="22">
        <f>SUM(U16:U21)</f>
        <v>307</v>
      </c>
      <c r="V22" s="22">
        <f>SUM(V16:V21)</f>
        <v>701</v>
      </c>
    </row>
    <row r="23" spans="1:22" ht="14.25" customHeight="1">
      <c r="A23" s="2">
        <v>20</v>
      </c>
      <c r="B23" s="48" t="s">
        <v>21</v>
      </c>
      <c r="C23" s="49"/>
      <c r="D23" s="8">
        <v>152</v>
      </c>
      <c r="E23" s="8">
        <v>383</v>
      </c>
      <c r="G23" s="2">
        <v>50</v>
      </c>
      <c r="H23" s="48" t="s">
        <v>53</v>
      </c>
      <c r="I23" s="49"/>
      <c r="J23" s="8">
        <v>430</v>
      </c>
      <c r="K23" s="8">
        <v>1143</v>
      </c>
      <c r="M23" s="2">
        <v>78</v>
      </c>
      <c r="N23" s="48" t="s">
        <v>80</v>
      </c>
      <c r="O23" s="49"/>
      <c r="P23" s="8">
        <v>51</v>
      </c>
      <c r="Q23" s="8">
        <v>147</v>
      </c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v>211</v>
      </c>
      <c r="E24" s="8">
        <v>456</v>
      </c>
      <c r="G24" s="2">
        <v>51</v>
      </c>
      <c r="H24" s="48" t="s">
        <v>54</v>
      </c>
      <c r="I24" s="49"/>
      <c r="J24" s="8">
        <v>51</v>
      </c>
      <c r="K24" s="8">
        <v>144</v>
      </c>
      <c r="M24" s="2">
        <v>79</v>
      </c>
      <c r="N24" s="48" t="s">
        <v>81</v>
      </c>
      <c r="O24" s="49"/>
      <c r="P24" s="8">
        <v>56</v>
      </c>
      <c r="Q24" s="8">
        <v>159</v>
      </c>
      <c r="S24" s="2">
        <v>105</v>
      </c>
      <c r="T24" s="3" t="s">
        <v>111</v>
      </c>
      <c r="U24" s="8">
        <v>56</v>
      </c>
      <c r="V24" s="8">
        <v>175</v>
      </c>
    </row>
    <row r="25" spans="1:22" ht="14.25" customHeight="1">
      <c r="A25" s="2">
        <v>22</v>
      </c>
      <c r="B25" s="48" t="s">
        <v>23</v>
      </c>
      <c r="C25" s="49"/>
      <c r="D25" s="8">
        <v>182</v>
      </c>
      <c r="E25" s="8">
        <v>465</v>
      </c>
      <c r="G25" s="2">
        <v>52</v>
      </c>
      <c r="H25" s="48" t="s">
        <v>55</v>
      </c>
      <c r="I25" s="49"/>
      <c r="J25" s="8">
        <v>127</v>
      </c>
      <c r="K25" s="8">
        <v>354</v>
      </c>
      <c r="M25" s="2">
        <v>80</v>
      </c>
      <c r="N25" s="48" t="s">
        <v>82</v>
      </c>
      <c r="O25" s="49"/>
      <c r="P25" s="8">
        <v>22</v>
      </c>
      <c r="Q25" s="8">
        <v>70</v>
      </c>
      <c r="S25" s="2">
        <v>106</v>
      </c>
      <c r="T25" s="3" t="s">
        <v>112</v>
      </c>
      <c r="U25" s="8">
        <v>85</v>
      </c>
      <c r="V25" s="8">
        <v>223</v>
      </c>
    </row>
    <row r="26" spans="1:22" ht="14.25" customHeight="1">
      <c r="A26" s="20" t="s">
        <v>128</v>
      </c>
      <c r="B26" s="50" t="s">
        <v>24</v>
      </c>
      <c r="C26" s="51"/>
      <c r="D26" s="22">
        <f>SUM(D4:D25)</f>
        <v>3094</v>
      </c>
      <c r="E26" s="22">
        <f>SUM(E4:E25)</f>
        <v>6928</v>
      </c>
      <c r="G26" s="2">
        <v>53</v>
      </c>
      <c r="H26" s="52" t="s">
        <v>56</v>
      </c>
      <c r="I26" s="53"/>
      <c r="J26" s="8">
        <v>81</v>
      </c>
      <c r="K26" s="8">
        <v>231</v>
      </c>
      <c r="M26" s="2">
        <v>81</v>
      </c>
      <c r="N26" s="48" t="s">
        <v>83</v>
      </c>
      <c r="O26" s="49"/>
      <c r="P26" s="8">
        <v>41</v>
      </c>
      <c r="Q26" s="8">
        <v>86</v>
      </c>
      <c r="S26" s="2">
        <v>107</v>
      </c>
      <c r="T26" s="3" t="s">
        <v>113</v>
      </c>
      <c r="U26" s="8">
        <v>36</v>
      </c>
      <c r="V26" s="8">
        <v>108</v>
      </c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>
        <v>26</v>
      </c>
      <c r="K27" s="8">
        <v>73</v>
      </c>
      <c r="M27" s="2">
        <v>82</v>
      </c>
      <c r="N27" s="48" t="s">
        <v>84</v>
      </c>
      <c r="O27" s="49"/>
      <c r="P27" s="8">
        <v>44</v>
      </c>
      <c r="Q27" s="8">
        <v>111</v>
      </c>
      <c r="S27" s="2">
        <v>108</v>
      </c>
      <c r="T27" s="3" t="s">
        <v>114</v>
      </c>
      <c r="U27" s="8">
        <v>42</v>
      </c>
      <c r="V27" s="8">
        <v>129</v>
      </c>
    </row>
    <row r="28" spans="1:22" ht="14.25" customHeight="1">
      <c r="A28" s="2">
        <v>23</v>
      </c>
      <c r="B28" s="48" t="s">
        <v>25</v>
      </c>
      <c r="C28" s="49"/>
      <c r="D28" s="8">
        <v>28</v>
      </c>
      <c r="E28" s="8">
        <v>91</v>
      </c>
      <c r="G28" s="20" t="s">
        <v>123</v>
      </c>
      <c r="H28" s="50" t="s">
        <v>58</v>
      </c>
      <c r="I28" s="51"/>
      <c r="J28" s="22">
        <f>SUM(J17:J27)</f>
        <v>1720</v>
      </c>
      <c r="K28" s="22">
        <f>SUM(K17:K27)</f>
        <v>4383</v>
      </c>
      <c r="M28" s="2">
        <v>83</v>
      </c>
      <c r="N28" s="48" t="s">
        <v>85</v>
      </c>
      <c r="O28" s="49"/>
      <c r="P28" s="8">
        <v>37</v>
      </c>
      <c r="Q28" s="8">
        <v>98</v>
      </c>
      <c r="S28" s="2">
        <v>109</v>
      </c>
      <c r="T28" s="3" t="s">
        <v>115</v>
      </c>
      <c r="U28" s="8">
        <v>37</v>
      </c>
      <c r="V28" s="8">
        <v>105</v>
      </c>
    </row>
    <row r="29" spans="1:22" ht="14.25" customHeight="1">
      <c r="A29" s="2">
        <v>24</v>
      </c>
      <c r="B29" s="48" t="s">
        <v>26</v>
      </c>
      <c r="C29" s="49"/>
      <c r="D29" s="8">
        <v>4</v>
      </c>
      <c r="E29" s="8">
        <v>6</v>
      </c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v>74</v>
      </c>
      <c r="Q29" s="8">
        <v>199</v>
      </c>
      <c r="S29" s="20" t="s">
        <v>129</v>
      </c>
      <c r="T29" s="21" t="s">
        <v>116</v>
      </c>
      <c r="U29" s="22">
        <f>SUM(U24:U28)</f>
        <v>256</v>
      </c>
      <c r="V29" s="22">
        <f>SUM(V24:V28)</f>
        <v>740</v>
      </c>
    </row>
    <row r="30" spans="1:17" ht="14.25" customHeight="1">
      <c r="A30" s="2">
        <v>25</v>
      </c>
      <c r="B30" s="48" t="s">
        <v>27</v>
      </c>
      <c r="C30" s="49"/>
      <c r="D30" s="8">
        <v>89</v>
      </c>
      <c r="E30" s="8">
        <v>250</v>
      </c>
      <c r="G30" s="2">
        <v>55</v>
      </c>
      <c r="H30" s="48" t="s">
        <v>59</v>
      </c>
      <c r="I30" s="49"/>
      <c r="J30" s="8">
        <v>140</v>
      </c>
      <c r="K30" s="8">
        <v>426</v>
      </c>
      <c r="M30" s="2">
        <v>85</v>
      </c>
      <c r="N30" s="48" t="s">
        <v>87</v>
      </c>
      <c r="O30" s="49"/>
      <c r="P30" s="8">
        <v>24</v>
      </c>
      <c r="Q30" s="8">
        <v>57</v>
      </c>
    </row>
    <row r="31" spans="1:17" ht="14.25" customHeight="1">
      <c r="A31" s="2">
        <v>26</v>
      </c>
      <c r="B31" s="48" t="s">
        <v>28</v>
      </c>
      <c r="C31" s="49"/>
      <c r="D31" s="8">
        <v>208</v>
      </c>
      <c r="E31" s="8">
        <v>515</v>
      </c>
      <c r="G31" s="2">
        <v>56</v>
      </c>
      <c r="H31" s="48" t="s">
        <v>60</v>
      </c>
      <c r="I31" s="49"/>
      <c r="J31" s="8">
        <v>61</v>
      </c>
      <c r="K31" s="8">
        <v>174</v>
      </c>
      <c r="M31" s="20" t="s">
        <v>130</v>
      </c>
      <c r="N31" s="50" t="s">
        <v>88</v>
      </c>
      <c r="O31" s="51"/>
      <c r="P31" s="22">
        <f>SUM(P17:P30)</f>
        <v>689</v>
      </c>
      <c r="Q31" s="22">
        <f>SUM(Q17:Q30)</f>
        <v>1941</v>
      </c>
    </row>
    <row r="32" spans="1:21" ht="14.25" customHeight="1">
      <c r="A32" s="2">
        <v>27</v>
      </c>
      <c r="B32" s="48" t="s">
        <v>29</v>
      </c>
      <c r="C32" s="49"/>
      <c r="D32" s="8">
        <v>96</v>
      </c>
      <c r="E32" s="8">
        <v>290</v>
      </c>
      <c r="G32" s="2">
        <v>57</v>
      </c>
      <c r="H32" s="48" t="s">
        <v>61</v>
      </c>
      <c r="I32" s="49"/>
      <c r="J32" s="8">
        <v>28</v>
      </c>
      <c r="K32" s="8">
        <v>86</v>
      </c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v>143</v>
      </c>
      <c r="E33" s="8">
        <v>371</v>
      </c>
      <c r="G33" s="2">
        <v>58</v>
      </c>
      <c r="H33" s="48" t="s">
        <v>62</v>
      </c>
      <c r="I33" s="49"/>
      <c r="J33" s="8">
        <v>115</v>
      </c>
      <c r="K33" s="8">
        <v>213</v>
      </c>
      <c r="M33" s="2">
        <v>86</v>
      </c>
      <c r="N33" s="48" t="s">
        <v>89</v>
      </c>
      <c r="O33" s="49"/>
      <c r="P33" s="8">
        <v>153</v>
      </c>
      <c r="Q33" s="8">
        <v>405</v>
      </c>
    </row>
    <row r="34" spans="1:17" ht="14.25" customHeight="1">
      <c r="A34" s="2">
        <v>29</v>
      </c>
      <c r="B34" s="48" t="s">
        <v>31</v>
      </c>
      <c r="C34" s="49"/>
      <c r="D34" s="8">
        <v>48</v>
      </c>
      <c r="E34" s="8">
        <v>122</v>
      </c>
      <c r="G34" s="2">
        <v>59</v>
      </c>
      <c r="H34" s="48" t="s">
        <v>63</v>
      </c>
      <c r="I34" s="49"/>
      <c r="J34" s="8">
        <v>65</v>
      </c>
      <c r="K34" s="8">
        <v>197</v>
      </c>
      <c r="M34" s="2">
        <v>87</v>
      </c>
      <c r="N34" s="48" t="s">
        <v>90</v>
      </c>
      <c r="O34" s="49"/>
      <c r="P34" s="8">
        <v>705</v>
      </c>
      <c r="Q34" s="8">
        <v>1805</v>
      </c>
    </row>
    <row r="35" spans="1:17" ht="14.25" customHeight="1">
      <c r="A35" s="2">
        <v>30</v>
      </c>
      <c r="B35" s="48" t="s">
        <v>32</v>
      </c>
      <c r="C35" s="49"/>
      <c r="D35" s="8">
        <v>6</v>
      </c>
      <c r="E35" s="8">
        <v>21</v>
      </c>
      <c r="G35" s="2">
        <v>60</v>
      </c>
      <c r="H35" s="48" t="s">
        <v>64</v>
      </c>
      <c r="I35" s="49"/>
      <c r="J35" s="8">
        <v>12</v>
      </c>
      <c r="K35" s="8">
        <v>38</v>
      </c>
      <c r="M35" s="2">
        <v>88</v>
      </c>
      <c r="N35" s="48" t="s">
        <v>91</v>
      </c>
      <c r="O35" s="49"/>
      <c r="P35" s="8">
        <v>15</v>
      </c>
      <c r="Q35" s="8">
        <v>36</v>
      </c>
    </row>
    <row r="36" spans="1:17" ht="14.25" customHeight="1">
      <c r="A36" s="2">
        <v>31</v>
      </c>
      <c r="B36" s="48" t="s">
        <v>33</v>
      </c>
      <c r="C36" s="49"/>
      <c r="D36" s="8">
        <v>126</v>
      </c>
      <c r="E36" s="8">
        <v>321</v>
      </c>
      <c r="G36" s="2">
        <v>61</v>
      </c>
      <c r="H36" s="48" t="s">
        <v>65</v>
      </c>
      <c r="I36" s="49"/>
      <c r="J36" s="8">
        <v>174</v>
      </c>
      <c r="K36" s="8">
        <v>482</v>
      </c>
      <c r="M36" s="2">
        <v>89</v>
      </c>
      <c r="N36" s="48" t="s">
        <v>92</v>
      </c>
      <c r="O36" s="49"/>
      <c r="P36" s="8">
        <v>24</v>
      </c>
      <c r="Q36" s="8">
        <v>74</v>
      </c>
    </row>
    <row r="37" spans="1:17" ht="14.25" customHeight="1">
      <c r="A37" s="2">
        <v>32</v>
      </c>
      <c r="B37" s="48" t="s">
        <v>34</v>
      </c>
      <c r="C37" s="49"/>
      <c r="D37" s="8">
        <v>52</v>
      </c>
      <c r="E37" s="8">
        <v>147</v>
      </c>
      <c r="G37" s="2">
        <v>62</v>
      </c>
      <c r="H37" s="48" t="s">
        <v>66</v>
      </c>
      <c r="I37" s="49"/>
      <c r="J37" s="8">
        <v>358</v>
      </c>
      <c r="K37" s="8">
        <v>826</v>
      </c>
      <c r="M37" s="2">
        <v>90</v>
      </c>
      <c r="N37" s="48" t="s">
        <v>93</v>
      </c>
      <c r="O37" s="49"/>
      <c r="P37" s="8">
        <v>180</v>
      </c>
      <c r="Q37" s="8">
        <v>478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>
        <v>94</v>
      </c>
      <c r="F40" s="1"/>
      <c r="G40" s="30" t="s">
        <v>202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202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v>75</v>
      </c>
      <c r="E41" s="10">
        <v>295</v>
      </c>
      <c r="F41" s="7"/>
      <c r="G41" s="4">
        <v>138</v>
      </c>
      <c r="H41" s="23" t="s">
        <v>175</v>
      </c>
      <c r="I41" s="24" t="s">
        <v>160</v>
      </c>
      <c r="J41" s="10">
        <v>20</v>
      </c>
      <c r="K41" s="10">
        <v>42</v>
      </c>
      <c r="L41" s="7"/>
      <c r="M41" s="4">
        <v>152</v>
      </c>
      <c r="N41" s="23" t="s">
        <v>176</v>
      </c>
      <c r="O41" s="24" t="s">
        <v>192</v>
      </c>
      <c r="P41" s="10">
        <v>9</v>
      </c>
      <c r="Q41" s="10"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175</v>
      </c>
      <c r="C42" s="24" t="s">
        <v>132</v>
      </c>
      <c r="D42" s="10">
        <v>16</v>
      </c>
      <c r="E42" s="10">
        <v>58</v>
      </c>
      <c r="F42" s="7"/>
      <c r="G42" s="4">
        <v>139</v>
      </c>
      <c r="H42" s="23" t="s">
        <v>175</v>
      </c>
      <c r="I42" s="24" t="s">
        <v>161</v>
      </c>
      <c r="J42" s="10">
        <v>47</v>
      </c>
      <c r="K42" s="10">
        <v>90</v>
      </c>
      <c r="L42" s="7"/>
      <c r="M42" s="4">
        <v>153</v>
      </c>
      <c r="N42" s="23" t="s">
        <v>175</v>
      </c>
      <c r="O42" s="24" t="s">
        <v>193</v>
      </c>
      <c r="P42" s="10">
        <v>58</v>
      </c>
      <c r="Q42" s="10">
        <v>123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175</v>
      </c>
      <c r="C43" s="24" t="s">
        <v>133</v>
      </c>
      <c r="D43" s="10">
        <v>19</v>
      </c>
      <c r="E43" s="10">
        <v>85</v>
      </c>
      <c r="F43" s="7"/>
      <c r="G43" s="4">
        <v>140</v>
      </c>
      <c r="H43" s="23" t="s">
        <v>175</v>
      </c>
      <c r="I43" s="24" t="s">
        <v>162</v>
      </c>
      <c r="J43" s="10">
        <v>6</v>
      </c>
      <c r="K43" s="10">
        <v>9</v>
      </c>
      <c r="L43" s="7"/>
      <c r="M43" s="4">
        <v>154</v>
      </c>
      <c r="N43" s="23" t="s">
        <v>175</v>
      </c>
      <c r="O43" s="24" t="s">
        <v>194</v>
      </c>
      <c r="P43" s="10">
        <v>5</v>
      </c>
      <c r="Q43" s="10"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175</v>
      </c>
      <c r="C44" s="24" t="s">
        <v>134</v>
      </c>
      <c r="D44" s="10">
        <v>50</v>
      </c>
      <c r="E44" s="10">
        <v>170</v>
      </c>
      <c r="F44" s="7"/>
      <c r="G44" s="4">
        <v>141</v>
      </c>
      <c r="H44" s="23" t="s">
        <v>175</v>
      </c>
      <c r="I44" s="24" t="s">
        <v>163</v>
      </c>
      <c r="J44" s="10">
        <v>27</v>
      </c>
      <c r="K44" s="10">
        <v>47</v>
      </c>
      <c r="L44" s="7"/>
      <c r="M44" s="4">
        <v>155</v>
      </c>
      <c r="N44" s="23" t="s">
        <v>175</v>
      </c>
      <c r="O44" s="24" t="s">
        <v>191</v>
      </c>
      <c r="P44" s="10">
        <v>2</v>
      </c>
      <c r="Q44" s="10">
        <v>3</v>
      </c>
      <c r="R44" s="7"/>
      <c r="U44" s="15"/>
    </row>
    <row r="45" spans="1:21" ht="14.25" customHeight="1">
      <c r="A45" s="4">
        <v>114</v>
      </c>
      <c r="B45" s="23" t="s">
        <v>175</v>
      </c>
      <c r="C45" s="24" t="s">
        <v>135</v>
      </c>
      <c r="D45" s="10">
        <v>81</v>
      </c>
      <c r="E45" s="10">
        <v>256</v>
      </c>
      <c r="F45" s="7"/>
      <c r="G45" s="4">
        <v>142</v>
      </c>
      <c r="H45" s="23" t="s">
        <v>175</v>
      </c>
      <c r="I45" s="24" t="s">
        <v>164</v>
      </c>
      <c r="J45" s="10">
        <v>21</v>
      </c>
      <c r="K45" s="10">
        <v>34</v>
      </c>
      <c r="L45" s="7"/>
      <c r="M45" s="20" t="s">
        <v>123</v>
      </c>
      <c r="N45" s="50" t="s">
        <v>199</v>
      </c>
      <c r="O45" s="51"/>
      <c r="P45" s="22">
        <f>SUM(P41:P44)</f>
        <v>74</v>
      </c>
      <c r="Q45" s="22">
        <f>SUM(Q41:Q44)</f>
        <v>155</v>
      </c>
      <c r="R45" s="7"/>
      <c r="U45" s="15"/>
    </row>
    <row r="46" spans="1:22" ht="14.25" customHeight="1">
      <c r="A46" s="4">
        <v>115</v>
      </c>
      <c r="B46" s="23" t="s">
        <v>175</v>
      </c>
      <c r="C46" s="24" t="s">
        <v>136</v>
      </c>
      <c r="D46" s="10">
        <v>20</v>
      </c>
      <c r="E46" s="10">
        <v>72</v>
      </c>
      <c r="F46" s="7"/>
      <c r="G46" s="4">
        <v>143</v>
      </c>
      <c r="H46" s="23" t="s">
        <v>175</v>
      </c>
      <c r="I46" s="24" t="s">
        <v>165</v>
      </c>
      <c r="J46" s="10">
        <v>28</v>
      </c>
      <c r="K46" s="10">
        <v>59</v>
      </c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175</v>
      </c>
      <c r="C47" s="24" t="s">
        <v>137</v>
      </c>
      <c r="D47" s="10">
        <v>36</v>
      </c>
      <c r="E47" s="10">
        <v>149</v>
      </c>
      <c r="F47" s="7"/>
      <c r="G47" s="4">
        <v>144</v>
      </c>
      <c r="H47" s="23" t="s">
        <v>175</v>
      </c>
      <c r="I47" s="24" t="s">
        <v>166</v>
      </c>
      <c r="J47" s="10">
        <v>20</v>
      </c>
      <c r="K47" s="10">
        <v>40</v>
      </c>
      <c r="L47" s="7"/>
      <c r="M47" s="4">
        <v>156</v>
      </c>
      <c r="N47" s="23" t="s">
        <v>176</v>
      </c>
      <c r="O47" s="24" t="s">
        <v>177</v>
      </c>
      <c r="P47" s="10">
        <v>37</v>
      </c>
      <c r="Q47" s="10">
        <v>63</v>
      </c>
      <c r="R47" s="7"/>
      <c r="S47" s="14"/>
      <c r="T47" s="15"/>
      <c r="U47" s="15"/>
      <c r="V47" s="16"/>
    </row>
    <row r="48" spans="1:22" ht="14.25" customHeight="1">
      <c r="A48" s="20" t="s">
        <v>128</v>
      </c>
      <c r="B48" s="50" t="s">
        <v>196</v>
      </c>
      <c r="C48" s="51"/>
      <c r="D48" s="22">
        <f>SUM(D41:D47)</f>
        <v>297</v>
      </c>
      <c r="E48" s="22">
        <f>SUM(E41:E47)</f>
        <v>1085</v>
      </c>
      <c r="F48" s="7"/>
      <c r="G48" s="4">
        <v>145</v>
      </c>
      <c r="H48" s="23" t="s">
        <v>175</v>
      </c>
      <c r="I48" s="24" t="s">
        <v>168</v>
      </c>
      <c r="J48" s="10">
        <v>37</v>
      </c>
      <c r="K48" s="10">
        <v>99</v>
      </c>
      <c r="L48" s="7"/>
      <c r="M48" s="4">
        <v>157</v>
      </c>
      <c r="N48" s="23" t="s">
        <v>175</v>
      </c>
      <c r="O48" s="24" t="s">
        <v>178</v>
      </c>
      <c r="P48" s="10">
        <v>15</v>
      </c>
      <c r="Q48" s="10">
        <v>42</v>
      </c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175</v>
      </c>
      <c r="I49" s="24" t="s">
        <v>167</v>
      </c>
      <c r="J49" s="10">
        <v>48</v>
      </c>
      <c r="K49" s="10">
        <v>119</v>
      </c>
      <c r="L49" s="7"/>
      <c r="M49" s="4">
        <v>158</v>
      </c>
      <c r="N49" s="23" t="s">
        <v>175</v>
      </c>
      <c r="O49" s="24" t="s">
        <v>180</v>
      </c>
      <c r="P49" s="10">
        <v>7</v>
      </c>
      <c r="Q49" s="10">
        <v>13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v>31</v>
      </c>
      <c r="E50" s="10">
        <v>87</v>
      </c>
      <c r="F50" s="7"/>
      <c r="G50" s="4">
        <v>147</v>
      </c>
      <c r="H50" s="23" t="s">
        <v>175</v>
      </c>
      <c r="I50" s="24" t="s">
        <v>169</v>
      </c>
      <c r="J50" s="10">
        <v>20</v>
      </c>
      <c r="K50" s="10">
        <v>50</v>
      </c>
      <c r="L50" s="7"/>
      <c r="M50" s="4">
        <v>159</v>
      </c>
      <c r="N50" s="23" t="s">
        <v>175</v>
      </c>
      <c r="O50" s="24" t="s">
        <v>183</v>
      </c>
      <c r="P50" s="10">
        <v>41</v>
      </c>
      <c r="Q50" s="10">
        <v>76</v>
      </c>
      <c r="R50" s="7"/>
      <c r="U50" s="27"/>
    </row>
    <row r="51" spans="1:22" ht="14.25" customHeight="1">
      <c r="A51" s="4">
        <v>118</v>
      </c>
      <c r="B51" s="23" t="s">
        <v>175</v>
      </c>
      <c r="C51" s="24" t="s">
        <v>139</v>
      </c>
      <c r="D51" s="10">
        <v>23</v>
      </c>
      <c r="E51" s="10">
        <v>40</v>
      </c>
      <c r="F51" s="7"/>
      <c r="G51" s="4">
        <v>148</v>
      </c>
      <c r="H51" s="23" t="s">
        <v>175</v>
      </c>
      <c r="I51" s="24" t="s">
        <v>170</v>
      </c>
      <c r="J51" s="10">
        <v>15</v>
      </c>
      <c r="K51" s="10">
        <v>26</v>
      </c>
      <c r="L51" s="7"/>
      <c r="M51" s="4">
        <v>160</v>
      </c>
      <c r="N51" s="23" t="s">
        <v>175</v>
      </c>
      <c r="O51" s="24" t="s">
        <v>184</v>
      </c>
      <c r="P51" s="10">
        <v>9</v>
      </c>
      <c r="Q51" s="10">
        <v>20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175</v>
      </c>
      <c r="C52" s="24" t="s">
        <v>140</v>
      </c>
      <c r="D52" s="10">
        <v>16</v>
      </c>
      <c r="E52" s="10">
        <v>45</v>
      </c>
      <c r="F52" s="7"/>
      <c r="G52" s="4">
        <v>149</v>
      </c>
      <c r="H52" s="23" t="s">
        <v>175</v>
      </c>
      <c r="I52" s="24" t="s">
        <v>171</v>
      </c>
      <c r="J52" s="10">
        <v>13</v>
      </c>
      <c r="K52" s="10">
        <v>26</v>
      </c>
      <c r="L52" s="7"/>
      <c r="M52" s="4">
        <v>161</v>
      </c>
      <c r="N52" s="23" t="s">
        <v>175</v>
      </c>
      <c r="O52" s="24" t="s">
        <v>182</v>
      </c>
      <c r="P52" s="10">
        <v>5</v>
      </c>
      <c r="Q52" s="10">
        <v>8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175</v>
      </c>
      <c r="C53" s="24" t="s">
        <v>145</v>
      </c>
      <c r="D53" s="10">
        <v>24</v>
      </c>
      <c r="E53" s="10">
        <v>57</v>
      </c>
      <c r="F53" s="7"/>
      <c r="G53" s="4">
        <v>150</v>
      </c>
      <c r="H53" s="23" t="s">
        <v>175</v>
      </c>
      <c r="I53" s="24" t="s">
        <v>172</v>
      </c>
      <c r="J53" s="8">
        <v>12</v>
      </c>
      <c r="K53" s="8">
        <v>23</v>
      </c>
      <c r="L53" s="7"/>
      <c r="M53" s="4">
        <v>162</v>
      </c>
      <c r="N53" s="23" t="s">
        <v>175</v>
      </c>
      <c r="O53" s="24" t="s">
        <v>185</v>
      </c>
      <c r="P53" s="10">
        <v>14</v>
      </c>
      <c r="Q53" s="10">
        <v>28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175</v>
      </c>
      <c r="C54" s="24" t="s">
        <v>141</v>
      </c>
      <c r="D54" s="10">
        <v>14</v>
      </c>
      <c r="E54" s="10">
        <v>24</v>
      </c>
      <c r="F54" s="7"/>
      <c r="G54" s="4">
        <v>151</v>
      </c>
      <c r="H54" s="23" t="s">
        <v>175</v>
      </c>
      <c r="I54" s="24" t="s">
        <v>173</v>
      </c>
      <c r="J54" s="10">
        <v>11</v>
      </c>
      <c r="K54" s="10">
        <v>22</v>
      </c>
      <c r="L54" s="7"/>
      <c r="M54" s="4">
        <v>163</v>
      </c>
      <c r="N54" s="23" t="s">
        <v>175</v>
      </c>
      <c r="O54" s="24" t="s">
        <v>181</v>
      </c>
      <c r="P54" s="10">
        <v>10</v>
      </c>
      <c r="Q54" s="10">
        <v>22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175</v>
      </c>
      <c r="C55" s="24" t="s">
        <v>142</v>
      </c>
      <c r="D55" s="10">
        <v>8</v>
      </c>
      <c r="E55" s="10">
        <v>13</v>
      </c>
      <c r="F55" s="7"/>
      <c r="G55" s="20" t="s">
        <v>123</v>
      </c>
      <c r="H55" s="50" t="s">
        <v>195</v>
      </c>
      <c r="I55" s="51"/>
      <c r="J55" s="22">
        <f>SUM(D72:D74,J41:J54)</f>
        <v>382</v>
      </c>
      <c r="K55" s="22">
        <f>SUM(E72:E74,K41:K54)</f>
        <v>793</v>
      </c>
      <c r="L55" s="7"/>
      <c r="M55" s="4">
        <v>164</v>
      </c>
      <c r="N55" s="23" t="s">
        <v>175</v>
      </c>
      <c r="O55" s="24" t="s">
        <v>190</v>
      </c>
      <c r="P55" s="10">
        <v>0</v>
      </c>
      <c r="Q55" s="10"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175</v>
      </c>
      <c r="C56" s="24" t="s">
        <v>144</v>
      </c>
      <c r="D56" s="10">
        <v>10</v>
      </c>
      <c r="E56" s="10">
        <v>23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175</v>
      </c>
      <c r="O56" s="24" t="s">
        <v>179</v>
      </c>
      <c r="P56" s="10">
        <v>0</v>
      </c>
      <c r="Q56" s="10">
        <v>0</v>
      </c>
      <c r="R56" s="7"/>
      <c r="S56" s="14"/>
      <c r="T56" s="15"/>
      <c r="U56" s="15"/>
      <c r="V56" s="16"/>
    </row>
    <row r="57" spans="1:22" ht="14.25" customHeight="1">
      <c r="A57" s="20" t="s">
        <v>128</v>
      </c>
      <c r="B57" s="50" t="s">
        <v>197</v>
      </c>
      <c r="C57" s="51"/>
      <c r="D57" s="22">
        <f>SUM(D50:D56)</f>
        <v>126</v>
      </c>
      <c r="E57" s="22">
        <f>SUM(E50:E56)</f>
        <v>289</v>
      </c>
      <c r="F57" s="7"/>
      <c r="G57" s="14"/>
      <c r="H57" s="15"/>
      <c r="I57" s="15"/>
      <c r="J57" s="16"/>
      <c r="K57" s="16"/>
      <c r="L57" s="7"/>
      <c r="M57" s="20" t="s">
        <v>123</v>
      </c>
      <c r="N57" s="50" t="s">
        <v>200</v>
      </c>
      <c r="O57" s="51"/>
      <c r="P57" s="22">
        <f>SUM(P47:P56)</f>
        <v>138</v>
      </c>
      <c r="Q57" s="22">
        <f>SUM(Q47:Q56)</f>
        <v>272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v>43</v>
      </c>
      <c r="E59" s="10">
        <v>137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v>8</v>
      </c>
      <c r="Q59" s="10">
        <v>15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175</v>
      </c>
      <c r="C60" s="24" t="s">
        <v>146</v>
      </c>
      <c r="D60" s="10">
        <v>22</v>
      </c>
      <c r="E60" s="10">
        <v>56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175</v>
      </c>
      <c r="O60" s="24" t="s">
        <v>187</v>
      </c>
      <c r="P60" s="10">
        <v>0</v>
      </c>
      <c r="Q60" s="10"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175</v>
      </c>
      <c r="C61" s="24" t="s">
        <v>147</v>
      </c>
      <c r="D61" s="10">
        <v>7</v>
      </c>
      <c r="E61" s="10">
        <v>13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175</v>
      </c>
      <c r="O61" s="24" t="s">
        <v>188</v>
      </c>
      <c r="P61" s="10">
        <v>18</v>
      </c>
      <c r="Q61" s="10">
        <v>30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175</v>
      </c>
      <c r="C62" s="24" t="s">
        <v>148</v>
      </c>
      <c r="D62" s="10">
        <v>20</v>
      </c>
      <c r="E62" s="10">
        <v>66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175</v>
      </c>
      <c r="O62" s="24" t="s">
        <v>189</v>
      </c>
      <c r="P62" s="10">
        <v>15</v>
      </c>
      <c r="Q62" s="10">
        <v>19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175</v>
      </c>
      <c r="C63" s="24" t="s">
        <v>151</v>
      </c>
      <c r="D63" s="10">
        <v>53</v>
      </c>
      <c r="E63" s="10">
        <v>208</v>
      </c>
      <c r="F63" s="7"/>
      <c r="G63" s="14"/>
      <c r="H63" s="15"/>
      <c r="I63" s="15"/>
      <c r="J63" s="16"/>
      <c r="K63" s="16"/>
      <c r="L63" s="7"/>
      <c r="M63" s="20" t="s">
        <v>130</v>
      </c>
      <c r="N63" s="50" t="s">
        <v>201</v>
      </c>
      <c r="O63" s="51"/>
      <c r="P63" s="22">
        <f>SUM(P59:P62)</f>
        <v>41</v>
      </c>
      <c r="Q63" s="22">
        <f>SUM(Q59:Q62)</f>
        <v>64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175</v>
      </c>
      <c r="C64" s="24" t="s">
        <v>149</v>
      </c>
      <c r="D64" s="10">
        <v>67</v>
      </c>
      <c r="E64" s="10">
        <v>160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175</v>
      </c>
      <c r="C65" s="24" t="s">
        <v>150</v>
      </c>
      <c r="D65" s="10">
        <v>15</v>
      </c>
      <c r="E65" s="10">
        <v>40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175</v>
      </c>
      <c r="C66" s="29" t="s">
        <v>152</v>
      </c>
      <c r="D66" s="10">
        <v>52</v>
      </c>
      <c r="E66" s="10">
        <v>160</v>
      </c>
      <c r="F66" s="7"/>
      <c r="G66" s="14"/>
      <c r="H66" s="44"/>
      <c r="I66" s="44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175</v>
      </c>
      <c r="C67" s="24" t="s">
        <v>154</v>
      </c>
      <c r="D67" s="10">
        <v>27</v>
      </c>
      <c r="E67" s="10">
        <v>64</v>
      </c>
      <c r="F67" s="7"/>
      <c r="G67" s="14"/>
      <c r="H67" s="44"/>
      <c r="I67" s="44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13737</v>
      </c>
      <c r="Q67" s="59">
        <f>SUM(E26,K15,K28,Q8,Q15,Q31,V8,V14,V22,V29,E48,E57,E70,K55,Q45,Q57,Q63)</f>
        <v>35504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175</v>
      </c>
      <c r="C68" s="24" t="s">
        <v>155</v>
      </c>
      <c r="D68" s="10">
        <v>41</v>
      </c>
      <c r="E68" s="10">
        <v>101</v>
      </c>
      <c r="F68" s="7"/>
      <c r="G68" s="14"/>
      <c r="H68" s="44"/>
      <c r="I68" s="44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175</v>
      </c>
      <c r="C69" s="24" t="s">
        <v>156</v>
      </c>
      <c r="D69" s="10">
        <v>36</v>
      </c>
      <c r="E69" s="10">
        <v>132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12296</v>
      </c>
      <c r="Q69" s="34">
        <f>SUM(E26+K15,K28,Q8+Q15,Q31,V8,V14,V22,V29)</f>
        <v>31709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128</v>
      </c>
      <c r="B70" s="50" t="s">
        <v>198</v>
      </c>
      <c r="C70" s="51"/>
      <c r="D70" s="22">
        <f>SUM(D59:D69)</f>
        <v>383</v>
      </c>
      <c r="E70" s="22">
        <f>SUM(E59:E69)</f>
        <v>1137</v>
      </c>
      <c r="F70" s="7"/>
      <c r="G70" s="14"/>
      <c r="H70" s="15"/>
      <c r="I70" s="15"/>
      <c r="J70" s="16"/>
      <c r="K70" s="16"/>
      <c r="L70" s="7"/>
      <c r="M70" s="37" t="s">
        <v>229</v>
      </c>
      <c r="N70" s="42" t="s">
        <v>227</v>
      </c>
      <c r="O70" s="43"/>
      <c r="P70" s="38">
        <f>SUM(D48+D57,D70,J55)</f>
        <v>1188</v>
      </c>
      <c r="Q70" s="35">
        <f>SUM(E48+E57,E70,K55)</f>
        <v>3304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253</v>
      </c>
      <c r="Q71" s="36">
        <f>SUM(Q45+Q57,Q63)</f>
        <v>491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v>16</v>
      </c>
      <c r="E72" s="10">
        <v>23</v>
      </c>
      <c r="F72" s="7"/>
      <c r="G72" s="14"/>
      <c r="H72" s="15"/>
      <c r="I72" s="15"/>
      <c r="J72" s="16"/>
      <c r="K72" s="16"/>
      <c r="L72" s="7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175</v>
      </c>
      <c r="C73" s="24" t="s">
        <v>158</v>
      </c>
      <c r="D73" s="10">
        <v>17</v>
      </c>
      <c r="E73" s="10">
        <v>35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175</v>
      </c>
      <c r="C74" s="24" t="s">
        <v>159</v>
      </c>
      <c r="D74" s="10">
        <v>24</v>
      </c>
      <c r="E74" s="10">
        <v>49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5">
    <mergeCell ref="B71:C71"/>
    <mergeCell ref="B49:C49"/>
    <mergeCell ref="B58:C58"/>
    <mergeCell ref="N46:O46"/>
    <mergeCell ref="N58:O58"/>
    <mergeCell ref="B48:C48"/>
    <mergeCell ref="B57:C57"/>
    <mergeCell ref="B70:C70"/>
    <mergeCell ref="H67:I67"/>
    <mergeCell ref="M67:M68"/>
    <mergeCell ref="N45:O45"/>
    <mergeCell ref="N57:O57"/>
    <mergeCell ref="S69:S70"/>
    <mergeCell ref="T69:T70"/>
    <mergeCell ref="N63:O63"/>
    <mergeCell ref="N69:O69"/>
    <mergeCell ref="Q67:Q68"/>
    <mergeCell ref="P67:P68"/>
    <mergeCell ref="N67:O68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29:C29"/>
    <mergeCell ref="B30:C30"/>
    <mergeCell ref="B31:C31"/>
    <mergeCell ref="B32:C32"/>
    <mergeCell ref="B33:C33"/>
    <mergeCell ref="B34:C34"/>
    <mergeCell ref="B35:C35"/>
    <mergeCell ref="B36:C36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4:I34"/>
    <mergeCell ref="H35:I35"/>
    <mergeCell ref="H36:I36"/>
    <mergeCell ref="H29:I29"/>
    <mergeCell ref="H30:I30"/>
    <mergeCell ref="H31:I31"/>
    <mergeCell ref="H32:I32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B40:C40"/>
    <mergeCell ref="H40:I40"/>
    <mergeCell ref="N40:O40"/>
    <mergeCell ref="N35:O35"/>
    <mergeCell ref="N36:O36"/>
    <mergeCell ref="N37:O37"/>
    <mergeCell ref="H37:I37"/>
    <mergeCell ref="B37:C37"/>
    <mergeCell ref="A2:C2"/>
    <mergeCell ref="B3:C3"/>
    <mergeCell ref="H3:I3"/>
    <mergeCell ref="N3:O3"/>
    <mergeCell ref="N71:O71"/>
    <mergeCell ref="N70:O70"/>
    <mergeCell ref="H68:I68"/>
    <mergeCell ref="H66:I66"/>
  </mergeCells>
  <printOptions horizontalCentered="1" verticalCentered="1"/>
  <pageMargins left="0.5905511811023623" right="0.5905511811023623" top="0.7874015748031497" bottom="0.5905511811023623" header="0.5118110236220472" footer="0.39"/>
  <pageSetup horizontalDpi="300" verticalDpi="300" orientation="landscape" paperSize="9" r:id="rId1"/>
  <headerFooter alignWithMargins="0">
    <oddHeader>&amp;R&amp;6&amp;P／&amp;N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H61">
      <selection activeCell="S35" sqref="S35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225</v>
      </c>
    </row>
    <row r="2" spans="1:3" ht="14.25" customHeight="1">
      <c r="A2" s="65" t="s">
        <v>231</v>
      </c>
      <c r="B2" s="65"/>
      <c r="C2" s="65"/>
    </row>
    <row r="3" spans="1:22" s="1" customFormat="1" ht="14.25" customHeight="1">
      <c r="A3" s="30" t="s">
        <v>203</v>
      </c>
      <c r="B3" s="46" t="s">
        <v>117</v>
      </c>
      <c r="C3" s="47"/>
      <c r="D3" s="31" t="s">
        <v>1</v>
      </c>
      <c r="E3" s="31" t="s">
        <v>118</v>
      </c>
      <c r="G3" s="30" t="s">
        <v>204</v>
      </c>
      <c r="H3" s="46" t="s">
        <v>117</v>
      </c>
      <c r="I3" s="47"/>
      <c r="J3" s="31" t="s">
        <v>1</v>
      </c>
      <c r="K3" s="31" t="s">
        <v>118</v>
      </c>
      <c r="M3" s="30" t="s">
        <v>204</v>
      </c>
      <c r="N3" s="46" t="s">
        <v>117</v>
      </c>
      <c r="O3" s="47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v>2</v>
      </c>
      <c r="E4" s="8">
        <v>4</v>
      </c>
      <c r="G4" s="2">
        <v>33</v>
      </c>
      <c r="H4" s="48" t="s">
        <v>35</v>
      </c>
      <c r="I4" s="49"/>
      <c r="J4" s="8"/>
      <c r="K4" s="8"/>
      <c r="M4" s="2">
        <v>63</v>
      </c>
      <c r="N4" s="48" t="s">
        <v>119</v>
      </c>
      <c r="O4" s="49"/>
      <c r="P4" s="8"/>
      <c r="Q4" s="8"/>
      <c r="S4" s="2">
        <v>91</v>
      </c>
      <c r="T4" s="3" t="s">
        <v>94</v>
      </c>
      <c r="U4" s="8"/>
      <c r="V4" s="8"/>
    </row>
    <row r="5" spans="1:22" ht="14.25" customHeight="1">
      <c r="A5" s="2">
        <v>2</v>
      </c>
      <c r="B5" s="48" t="s">
        <v>3</v>
      </c>
      <c r="C5" s="49"/>
      <c r="D5" s="8"/>
      <c r="E5" s="8">
        <v>2</v>
      </c>
      <c r="G5" s="2">
        <v>34</v>
      </c>
      <c r="H5" s="48" t="s">
        <v>36</v>
      </c>
      <c r="I5" s="49"/>
      <c r="J5" s="8">
        <v>1</v>
      </c>
      <c r="K5" s="8">
        <v>1</v>
      </c>
      <c r="M5" s="2">
        <v>64</v>
      </c>
      <c r="N5" s="48" t="s">
        <v>120</v>
      </c>
      <c r="O5" s="49"/>
      <c r="P5" s="8"/>
      <c r="Q5" s="8"/>
      <c r="S5" s="2">
        <v>92</v>
      </c>
      <c r="T5" s="3" t="s">
        <v>95</v>
      </c>
      <c r="U5" s="8"/>
      <c r="V5" s="8"/>
    </row>
    <row r="6" spans="1:22" ht="14.25" customHeight="1">
      <c r="A6" s="2">
        <v>3</v>
      </c>
      <c r="B6" s="48" t="s">
        <v>4</v>
      </c>
      <c r="C6" s="49"/>
      <c r="D6" s="8"/>
      <c r="E6" s="8"/>
      <c r="G6" s="2">
        <v>35</v>
      </c>
      <c r="H6" s="48" t="s">
        <v>37</v>
      </c>
      <c r="I6" s="49"/>
      <c r="J6" s="8">
        <v>1</v>
      </c>
      <c r="K6" s="8">
        <v>2</v>
      </c>
      <c r="M6" s="2">
        <v>65</v>
      </c>
      <c r="N6" s="48" t="s">
        <v>121</v>
      </c>
      <c r="O6" s="49"/>
      <c r="P6" s="8"/>
      <c r="Q6" s="8"/>
      <c r="S6" s="2">
        <v>93</v>
      </c>
      <c r="T6" s="3" t="s">
        <v>96</v>
      </c>
      <c r="U6" s="8"/>
      <c r="V6" s="8"/>
    </row>
    <row r="7" spans="1:22" ht="14.25" customHeight="1">
      <c r="A7" s="2">
        <v>4</v>
      </c>
      <c r="B7" s="48" t="s">
        <v>5</v>
      </c>
      <c r="C7" s="49"/>
      <c r="D7" s="8"/>
      <c r="E7" s="8"/>
      <c r="G7" s="2">
        <v>36</v>
      </c>
      <c r="H7" s="48" t="s">
        <v>38</v>
      </c>
      <c r="I7" s="49"/>
      <c r="J7" s="8"/>
      <c r="K7" s="8"/>
      <c r="M7" s="2">
        <v>66</v>
      </c>
      <c r="N7" s="48" t="s">
        <v>122</v>
      </c>
      <c r="O7" s="49"/>
      <c r="P7" s="8"/>
      <c r="Q7" s="8"/>
      <c r="S7" s="2">
        <v>94</v>
      </c>
      <c r="T7" s="3" t="s">
        <v>97</v>
      </c>
      <c r="U7" s="8"/>
      <c r="V7" s="8"/>
    </row>
    <row r="8" spans="1:22" ht="14.25" customHeight="1">
      <c r="A8" s="2">
        <v>5</v>
      </c>
      <c r="B8" s="48" t="s">
        <v>6</v>
      </c>
      <c r="C8" s="49"/>
      <c r="D8" s="8">
        <v>1</v>
      </c>
      <c r="E8" s="8">
        <v>1</v>
      </c>
      <c r="G8" s="2">
        <v>37</v>
      </c>
      <c r="H8" s="48" t="s">
        <v>39</v>
      </c>
      <c r="I8" s="49"/>
      <c r="J8" s="8"/>
      <c r="K8" s="8"/>
      <c r="M8" s="20" t="s">
        <v>205</v>
      </c>
      <c r="N8" s="50" t="s">
        <v>67</v>
      </c>
      <c r="O8" s="51"/>
      <c r="P8" s="22">
        <f>SUM(J30:J37,P4:P7)</f>
        <v>1</v>
      </c>
      <c r="Q8" s="22">
        <f>SUM(K30:K37,Q4:Q7)</f>
        <v>3</v>
      </c>
      <c r="S8" s="20" t="s">
        <v>232</v>
      </c>
      <c r="T8" s="21" t="s">
        <v>98</v>
      </c>
      <c r="U8" s="22">
        <f>SUM(P33:P37,U4:U7)</f>
        <v>40</v>
      </c>
      <c r="V8" s="22">
        <f>SUM(Q33:Q37,V4:V7)</f>
        <v>50</v>
      </c>
    </row>
    <row r="9" spans="1:22" ht="14.25" customHeight="1">
      <c r="A9" s="2">
        <v>6</v>
      </c>
      <c r="B9" s="48" t="s">
        <v>7</v>
      </c>
      <c r="C9" s="49"/>
      <c r="D9" s="8"/>
      <c r="E9" s="8">
        <v>3</v>
      </c>
      <c r="G9" s="2">
        <v>38</v>
      </c>
      <c r="H9" s="48" t="s">
        <v>40</v>
      </c>
      <c r="I9" s="49"/>
      <c r="J9" s="8"/>
      <c r="K9" s="8"/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v>2</v>
      </c>
      <c r="E10" s="8">
        <v>3</v>
      </c>
      <c r="G10" s="2">
        <v>39</v>
      </c>
      <c r="H10" s="48" t="s">
        <v>41</v>
      </c>
      <c r="I10" s="49"/>
      <c r="J10" s="8"/>
      <c r="K10" s="8"/>
      <c r="M10" s="2">
        <v>67</v>
      </c>
      <c r="N10" s="48" t="s">
        <v>68</v>
      </c>
      <c r="O10" s="49"/>
      <c r="P10" s="8"/>
      <c r="Q10" s="8"/>
      <c r="S10" s="2">
        <v>95</v>
      </c>
      <c r="T10" s="3" t="s">
        <v>99</v>
      </c>
      <c r="U10" s="8"/>
      <c r="V10" s="8"/>
    </row>
    <row r="11" spans="1:22" ht="14.25" customHeight="1">
      <c r="A11" s="2">
        <v>8</v>
      </c>
      <c r="B11" s="48" t="s">
        <v>9</v>
      </c>
      <c r="C11" s="49"/>
      <c r="D11" s="8"/>
      <c r="E11" s="8"/>
      <c r="G11" s="2">
        <v>40</v>
      </c>
      <c r="H11" s="48" t="s">
        <v>42</v>
      </c>
      <c r="I11" s="49"/>
      <c r="J11" s="8"/>
      <c r="K11" s="8"/>
      <c r="M11" s="2">
        <v>68</v>
      </c>
      <c r="N11" s="48" t="s">
        <v>69</v>
      </c>
      <c r="O11" s="49"/>
      <c r="P11" s="8">
        <v>2</v>
      </c>
      <c r="Q11" s="8">
        <v>5</v>
      </c>
      <c r="S11" s="2">
        <v>96</v>
      </c>
      <c r="T11" s="3" t="s">
        <v>100</v>
      </c>
      <c r="U11" s="8"/>
      <c r="V11" s="8">
        <v>2</v>
      </c>
    </row>
    <row r="12" spans="1:22" ht="14.25" customHeight="1">
      <c r="A12" s="2">
        <v>9</v>
      </c>
      <c r="B12" s="48" t="s">
        <v>10</v>
      </c>
      <c r="C12" s="49"/>
      <c r="D12" s="8"/>
      <c r="E12" s="8"/>
      <c r="G12" s="2">
        <v>41</v>
      </c>
      <c r="H12" s="48" t="s">
        <v>43</v>
      </c>
      <c r="I12" s="49"/>
      <c r="J12" s="8">
        <v>1</v>
      </c>
      <c r="K12" s="8">
        <v>4</v>
      </c>
      <c r="M12" s="2">
        <v>69</v>
      </c>
      <c r="N12" s="48" t="s">
        <v>70</v>
      </c>
      <c r="O12" s="49"/>
      <c r="P12" s="8"/>
      <c r="Q12" s="8">
        <v>1</v>
      </c>
      <c r="S12" s="2">
        <v>97</v>
      </c>
      <c r="T12" s="3" t="s">
        <v>101</v>
      </c>
      <c r="U12" s="8"/>
      <c r="V12" s="8">
        <v>1</v>
      </c>
    </row>
    <row r="13" spans="1:22" ht="14.25" customHeight="1">
      <c r="A13" s="2">
        <v>10</v>
      </c>
      <c r="B13" s="48" t="s">
        <v>11</v>
      </c>
      <c r="C13" s="49"/>
      <c r="D13" s="8">
        <v>2</v>
      </c>
      <c r="E13" s="8">
        <v>2</v>
      </c>
      <c r="G13" s="2">
        <v>42</v>
      </c>
      <c r="H13" s="48" t="s">
        <v>44</v>
      </c>
      <c r="I13" s="49"/>
      <c r="J13" s="8"/>
      <c r="K13" s="8">
        <v>2</v>
      </c>
      <c r="M13" s="2">
        <v>70</v>
      </c>
      <c r="N13" s="48" t="s">
        <v>71</v>
      </c>
      <c r="O13" s="49"/>
      <c r="P13" s="8">
        <v>1</v>
      </c>
      <c r="Q13" s="8">
        <v>6</v>
      </c>
      <c r="S13" s="2">
        <v>98</v>
      </c>
      <c r="T13" s="3" t="s">
        <v>102</v>
      </c>
      <c r="U13" s="8"/>
      <c r="V13" s="8"/>
    </row>
    <row r="14" spans="1:22" ht="14.25" customHeight="1">
      <c r="A14" s="2">
        <v>11</v>
      </c>
      <c r="B14" s="48" t="s">
        <v>12</v>
      </c>
      <c r="C14" s="49"/>
      <c r="D14" s="8"/>
      <c r="E14" s="8"/>
      <c r="G14" s="2">
        <v>43</v>
      </c>
      <c r="H14" s="48" t="s">
        <v>45</v>
      </c>
      <c r="I14" s="49"/>
      <c r="J14" s="8"/>
      <c r="K14" s="8"/>
      <c r="M14" s="2">
        <v>71</v>
      </c>
      <c r="N14" s="48" t="s">
        <v>72</v>
      </c>
      <c r="O14" s="49"/>
      <c r="P14" s="8"/>
      <c r="Q14" s="8"/>
      <c r="S14" s="20" t="s">
        <v>206</v>
      </c>
      <c r="T14" s="21" t="s">
        <v>103</v>
      </c>
      <c r="U14" s="22">
        <f>SUM(U10:U13)</f>
        <v>0</v>
      </c>
      <c r="V14" s="22">
        <f>SUM(V10:V13)</f>
        <v>3</v>
      </c>
    </row>
    <row r="15" spans="1:22" ht="14.25" customHeight="1">
      <c r="A15" s="2">
        <v>12</v>
      </c>
      <c r="B15" s="48" t="s">
        <v>13</v>
      </c>
      <c r="C15" s="49"/>
      <c r="D15" s="8"/>
      <c r="E15" s="8"/>
      <c r="G15" s="20" t="s">
        <v>206</v>
      </c>
      <c r="H15" s="50" t="s">
        <v>46</v>
      </c>
      <c r="I15" s="51"/>
      <c r="J15" s="22">
        <f>SUM(D28:D37,J4:J14)</f>
        <v>5</v>
      </c>
      <c r="K15" s="22">
        <f>SUM(E28:E37,K4:K14)</f>
        <v>16</v>
      </c>
      <c r="M15" s="20" t="s">
        <v>233</v>
      </c>
      <c r="N15" s="50" t="s">
        <v>73</v>
      </c>
      <c r="O15" s="51"/>
      <c r="P15" s="22">
        <f>SUM(P10:P14)</f>
        <v>3</v>
      </c>
      <c r="Q15" s="22">
        <f>SUM(Q10:Q14)</f>
        <v>12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v>2</v>
      </c>
      <c r="E16" s="8">
        <v>4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v>1</v>
      </c>
      <c r="V16" s="8">
        <v>1</v>
      </c>
    </row>
    <row r="17" spans="1:22" ht="14.25" customHeight="1">
      <c r="A17" s="2">
        <v>14</v>
      </c>
      <c r="B17" s="48" t="s">
        <v>15</v>
      </c>
      <c r="C17" s="49"/>
      <c r="D17" s="8"/>
      <c r="E17" s="8"/>
      <c r="G17" s="2">
        <v>44</v>
      </c>
      <c r="H17" s="48" t="s">
        <v>47</v>
      </c>
      <c r="I17" s="49"/>
      <c r="J17" s="8">
        <v>1</v>
      </c>
      <c r="K17" s="8">
        <v>3</v>
      </c>
      <c r="M17" s="2">
        <v>72</v>
      </c>
      <c r="N17" s="48" t="s">
        <v>74</v>
      </c>
      <c r="O17" s="49"/>
      <c r="P17" s="8"/>
      <c r="Q17" s="8"/>
      <c r="S17" s="2">
        <v>100</v>
      </c>
      <c r="T17" s="3" t="s">
        <v>105</v>
      </c>
      <c r="U17" s="8"/>
      <c r="V17" s="8"/>
    </row>
    <row r="18" spans="1:22" ht="14.25" customHeight="1">
      <c r="A18" s="2">
        <v>15</v>
      </c>
      <c r="B18" s="48" t="s">
        <v>16</v>
      </c>
      <c r="C18" s="49"/>
      <c r="D18" s="8"/>
      <c r="E18" s="8"/>
      <c r="G18" s="2">
        <v>45</v>
      </c>
      <c r="H18" s="48" t="s">
        <v>48</v>
      </c>
      <c r="I18" s="49"/>
      <c r="J18" s="8">
        <v>1</v>
      </c>
      <c r="K18" s="8">
        <v>3</v>
      </c>
      <c r="M18" s="2">
        <v>73</v>
      </c>
      <c r="N18" s="48" t="s">
        <v>75</v>
      </c>
      <c r="O18" s="49"/>
      <c r="P18" s="8"/>
      <c r="Q18" s="8"/>
      <c r="S18" s="2">
        <v>101</v>
      </c>
      <c r="T18" s="3" t="s">
        <v>106</v>
      </c>
      <c r="U18" s="8"/>
      <c r="V18" s="8">
        <v>1</v>
      </c>
    </row>
    <row r="19" spans="1:22" ht="14.25" customHeight="1">
      <c r="A19" s="2">
        <v>16</v>
      </c>
      <c r="B19" s="48" t="s">
        <v>17</v>
      </c>
      <c r="C19" s="49"/>
      <c r="D19" s="8">
        <v>3</v>
      </c>
      <c r="E19" s="8">
        <v>6</v>
      </c>
      <c r="G19" s="2">
        <v>46</v>
      </c>
      <c r="H19" s="48" t="s">
        <v>49</v>
      </c>
      <c r="I19" s="49"/>
      <c r="J19" s="8"/>
      <c r="K19" s="8">
        <v>2</v>
      </c>
      <c r="M19" s="2">
        <v>74</v>
      </c>
      <c r="N19" s="48" t="s">
        <v>76</v>
      </c>
      <c r="O19" s="49"/>
      <c r="P19" s="8"/>
      <c r="Q19" s="8"/>
      <c r="S19" s="2">
        <v>102</v>
      </c>
      <c r="T19" s="3" t="s">
        <v>107</v>
      </c>
      <c r="U19" s="8"/>
      <c r="V19" s="8"/>
    </row>
    <row r="20" spans="1:22" ht="14.25" customHeight="1">
      <c r="A20" s="2">
        <v>17</v>
      </c>
      <c r="B20" s="48" t="s">
        <v>18</v>
      </c>
      <c r="C20" s="49"/>
      <c r="D20" s="8">
        <v>2</v>
      </c>
      <c r="E20" s="8">
        <v>2</v>
      </c>
      <c r="G20" s="2">
        <v>47</v>
      </c>
      <c r="H20" s="48" t="s">
        <v>50</v>
      </c>
      <c r="I20" s="49"/>
      <c r="J20" s="8">
        <v>5</v>
      </c>
      <c r="K20" s="8">
        <v>5</v>
      </c>
      <c r="M20" s="2">
        <v>75</v>
      </c>
      <c r="N20" s="48" t="s">
        <v>77</v>
      </c>
      <c r="O20" s="49"/>
      <c r="P20" s="8"/>
      <c r="Q20" s="8">
        <v>1</v>
      </c>
      <c r="S20" s="2">
        <v>103</v>
      </c>
      <c r="T20" s="3" t="s">
        <v>108</v>
      </c>
      <c r="U20" s="8"/>
      <c r="V20" s="8">
        <v>3</v>
      </c>
    </row>
    <row r="21" spans="1:22" ht="14.25" customHeight="1">
      <c r="A21" s="2">
        <v>18</v>
      </c>
      <c r="B21" s="48" t="s">
        <v>19</v>
      </c>
      <c r="C21" s="49"/>
      <c r="D21" s="8"/>
      <c r="E21" s="8"/>
      <c r="G21" s="2">
        <v>48</v>
      </c>
      <c r="H21" s="48" t="s">
        <v>51</v>
      </c>
      <c r="I21" s="49"/>
      <c r="J21" s="8"/>
      <c r="K21" s="8"/>
      <c r="M21" s="2">
        <v>76</v>
      </c>
      <c r="N21" s="48" t="s">
        <v>78</v>
      </c>
      <c r="O21" s="49"/>
      <c r="P21" s="8"/>
      <c r="Q21" s="8"/>
      <c r="S21" s="2">
        <v>104</v>
      </c>
      <c r="T21" s="3" t="s">
        <v>109</v>
      </c>
      <c r="U21" s="8"/>
      <c r="V21" s="8"/>
    </row>
    <row r="22" spans="1:22" ht="14.25" customHeight="1">
      <c r="A22" s="2">
        <v>19</v>
      </c>
      <c r="B22" s="48" t="s">
        <v>20</v>
      </c>
      <c r="C22" s="49"/>
      <c r="D22" s="8"/>
      <c r="E22" s="8"/>
      <c r="G22" s="2">
        <v>49</v>
      </c>
      <c r="H22" s="48" t="s">
        <v>52</v>
      </c>
      <c r="I22" s="49"/>
      <c r="J22" s="8">
        <v>4</v>
      </c>
      <c r="K22" s="8">
        <v>2</v>
      </c>
      <c r="M22" s="2">
        <v>77</v>
      </c>
      <c r="N22" s="48" t="s">
        <v>79</v>
      </c>
      <c r="O22" s="49"/>
      <c r="P22" s="8">
        <v>1</v>
      </c>
      <c r="Q22" s="8">
        <v>1</v>
      </c>
      <c r="S22" s="20" t="s">
        <v>206</v>
      </c>
      <c r="T22" s="21" t="s">
        <v>110</v>
      </c>
      <c r="U22" s="22">
        <f>SUM(U16:U21)</f>
        <v>1</v>
      </c>
      <c r="V22" s="22">
        <f>SUM(V16:V21)</f>
        <v>5</v>
      </c>
    </row>
    <row r="23" spans="1:22" ht="14.25" customHeight="1">
      <c r="A23" s="2">
        <v>20</v>
      </c>
      <c r="B23" s="48" t="s">
        <v>21</v>
      </c>
      <c r="C23" s="49"/>
      <c r="D23" s="8">
        <v>11</v>
      </c>
      <c r="E23" s="8">
        <v>13</v>
      </c>
      <c r="G23" s="2">
        <v>50</v>
      </c>
      <c r="H23" s="48" t="s">
        <v>53</v>
      </c>
      <c r="I23" s="49"/>
      <c r="J23" s="8">
        <v>1</v>
      </c>
      <c r="K23" s="8">
        <v>3</v>
      </c>
      <c r="M23" s="2">
        <v>78</v>
      </c>
      <c r="N23" s="48" t="s">
        <v>80</v>
      </c>
      <c r="O23" s="49"/>
      <c r="P23" s="8"/>
      <c r="Q23" s="8"/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v>4</v>
      </c>
      <c r="E24" s="8">
        <v>5</v>
      </c>
      <c r="G24" s="2">
        <v>51</v>
      </c>
      <c r="H24" s="48" t="s">
        <v>54</v>
      </c>
      <c r="I24" s="49"/>
      <c r="J24" s="8"/>
      <c r="K24" s="8"/>
      <c r="M24" s="2">
        <v>79</v>
      </c>
      <c r="N24" s="48" t="s">
        <v>81</v>
      </c>
      <c r="O24" s="49"/>
      <c r="P24" s="8"/>
      <c r="Q24" s="8">
        <v>2</v>
      </c>
      <c r="S24" s="2">
        <v>105</v>
      </c>
      <c r="T24" s="3" t="s">
        <v>111</v>
      </c>
      <c r="U24" s="8">
        <v>4</v>
      </c>
      <c r="V24" s="8">
        <v>4</v>
      </c>
    </row>
    <row r="25" spans="1:22" ht="14.25" customHeight="1">
      <c r="A25" s="2">
        <v>22</v>
      </c>
      <c r="B25" s="48" t="s">
        <v>23</v>
      </c>
      <c r="C25" s="49"/>
      <c r="D25" s="8">
        <v>3</v>
      </c>
      <c r="E25" s="8">
        <v>4</v>
      </c>
      <c r="G25" s="2">
        <v>52</v>
      </c>
      <c r="H25" s="48" t="s">
        <v>55</v>
      </c>
      <c r="I25" s="49"/>
      <c r="J25" s="8">
        <v>1</v>
      </c>
      <c r="K25" s="8">
        <v>1</v>
      </c>
      <c r="M25" s="2">
        <v>80</v>
      </c>
      <c r="N25" s="48" t="s">
        <v>82</v>
      </c>
      <c r="O25" s="49"/>
      <c r="P25" s="8"/>
      <c r="Q25" s="8"/>
      <c r="S25" s="2">
        <v>106</v>
      </c>
      <c r="T25" s="3" t="s">
        <v>112</v>
      </c>
      <c r="U25" s="8">
        <v>1</v>
      </c>
      <c r="V25" s="8">
        <v>1</v>
      </c>
    </row>
    <row r="26" spans="1:22" ht="14.25" customHeight="1">
      <c r="A26" s="20" t="s">
        <v>206</v>
      </c>
      <c r="B26" s="50" t="s">
        <v>24</v>
      </c>
      <c r="C26" s="51"/>
      <c r="D26" s="22">
        <f>SUM(D4:D25)</f>
        <v>32</v>
      </c>
      <c r="E26" s="22">
        <f>SUM(E4:E25)</f>
        <v>49</v>
      </c>
      <c r="G26" s="2">
        <v>53</v>
      </c>
      <c r="H26" s="52" t="s">
        <v>56</v>
      </c>
      <c r="I26" s="53"/>
      <c r="J26" s="8"/>
      <c r="K26" s="8"/>
      <c r="M26" s="2">
        <v>81</v>
      </c>
      <c r="N26" s="48" t="s">
        <v>83</v>
      </c>
      <c r="O26" s="49"/>
      <c r="P26" s="8"/>
      <c r="Q26" s="8"/>
      <c r="S26" s="2">
        <v>107</v>
      </c>
      <c r="T26" s="3" t="s">
        <v>113</v>
      </c>
      <c r="U26" s="8"/>
      <c r="V26" s="8"/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/>
      <c r="K27" s="8"/>
      <c r="M27" s="2">
        <v>82</v>
      </c>
      <c r="N27" s="48" t="s">
        <v>84</v>
      </c>
      <c r="O27" s="49"/>
      <c r="P27" s="8"/>
      <c r="Q27" s="8"/>
      <c r="S27" s="2">
        <v>108</v>
      </c>
      <c r="T27" s="3" t="s">
        <v>114</v>
      </c>
      <c r="U27" s="8">
        <v>1</v>
      </c>
      <c r="V27" s="8">
        <v>2</v>
      </c>
    </row>
    <row r="28" spans="1:22" ht="14.25" customHeight="1">
      <c r="A28" s="2">
        <v>23</v>
      </c>
      <c r="B28" s="48" t="s">
        <v>25</v>
      </c>
      <c r="C28" s="49"/>
      <c r="D28" s="8"/>
      <c r="E28" s="8"/>
      <c r="G28" s="20" t="s">
        <v>234</v>
      </c>
      <c r="H28" s="50" t="s">
        <v>58</v>
      </c>
      <c r="I28" s="51"/>
      <c r="J28" s="22">
        <f>SUM(J17:J27)</f>
        <v>13</v>
      </c>
      <c r="K28" s="22">
        <f>SUM(K17:K27)</f>
        <v>19</v>
      </c>
      <c r="M28" s="2">
        <v>83</v>
      </c>
      <c r="N28" s="48" t="s">
        <v>85</v>
      </c>
      <c r="O28" s="49"/>
      <c r="P28" s="8"/>
      <c r="Q28" s="8"/>
      <c r="S28" s="2">
        <v>109</v>
      </c>
      <c r="T28" s="3" t="s">
        <v>115</v>
      </c>
      <c r="U28" s="8">
        <v>17</v>
      </c>
      <c r="V28" s="8">
        <v>17</v>
      </c>
    </row>
    <row r="29" spans="1:22" ht="14.25" customHeight="1">
      <c r="A29" s="2">
        <v>24</v>
      </c>
      <c r="B29" s="48" t="s">
        <v>26</v>
      </c>
      <c r="C29" s="49"/>
      <c r="D29" s="8"/>
      <c r="E29" s="8"/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/>
      <c r="Q29" s="8"/>
      <c r="S29" s="20" t="s">
        <v>206</v>
      </c>
      <c r="T29" s="21" t="s">
        <v>116</v>
      </c>
      <c r="U29" s="22">
        <f>SUM(U24:U28)</f>
        <v>23</v>
      </c>
      <c r="V29" s="22">
        <f>SUM(V24:V28)</f>
        <v>24</v>
      </c>
    </row>
    <row r="30" spans="1:17" ht="14.25" customHeight="1">
      <c r="A30" s="2">
        <v>25</v>
      </c>
      <c r="B30" s="48" t="s">
        <v>27</v>
      </c>
      <c r="C30" s="49"/>
      <c r="D30" s="8">
        <v>1</v>
      </c>
      <c r="E30" s="8">
        <v>2</v>
      </c>
      <c r="G30" s="2">
        <v>55</v>
      </c>
      <c r="H30" s="48" t="s">
        <v>59</v>
      </c>
      <c r="I30" s="49"/>
      <c r="J30" s="8"/>
      <c r="K30" s="8">
        <v>2</v>
      </c>
      <c r="M30" s="2">
        <v>85</v>
      </c>
      <c r="N30" s="48" t="s">
        <v>87</v>
      </c>
      <c r="O30" s="49"/>
      <c r="P30" s="8">
        <v>1</v>
      </c>
      <c r="Q30" s="8">
        <v>2</v>
      </c>
    </row>
    <row r="31" spans="1:17" ht="14.25" customHeight="1">
      <c r="A31" s="2">
        <v>26</v>
      </c>
      <c r="B31" s="48" t="s">
        <v>28</v>
      </c>
      <c r="C31" s="49"/>
      <c r="D31" s="8"/>
      <c r="E31" s="8">
        <v>1</v>
      </c>
      <c r="G31" s="2">
        <v>56</v>
      </c>
      <c r="H31" s="48" t="s">
        <v>60</v>
      </c>
      <c r="I31" s="49"/>
      <c r="J31" s="8"/>
      <c r="K31" s="8"/>
      <c r="M31" s="20" t="s">
        <v>208</v>
      </c>
      <c r="N31" s="50" t="s">
        <v>88</v>
      </c>
      <c r="O31" s="51"/>
      <c r="P31" s="22">
        <f>SUM(P17:P30)</f>
        <v>2</v>
      </c>
      <c r="Q31" s="22">
        <f>SUM(Q17:Q30)</f>
        <v>6</v>
      </c>
    </row>
    <row r="32" spans="1:21" ht="14.25" customHeight="1">
      <c r="A32" s="2">
        <v>27</v>
      </c>
      <c r="B32" s="48" t="s">
        <v>29</v>
      </c>
      <c r="C32" s="49"/>
      <c r="D32" s="8"/>
      <c r="E32" s="8">
        <v>1</v>
      </c>
      <c r="G32" s="2">
        <v>57</v>
      </c>
      <c r="H32" s="48" t="s">
        <v>61</v>
      </c>
      <c r="I32" s="49"/>
      <c r="J32" s="8"/>
      <c r="K32" s="8"/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v>1</v>
      </c>
      <c r="E33" s="8">
        <v>1</v>
      </c>
      <c r="G33" s="2">
        <v>58</v>
      </c>
      <c r="H33" s="48" t="s">
        <v>62</v>
      </c>
      <c r="I33" s="49"/>
      <c r="J33" s="8"/>
      <c r="K33" s="8"/>
      <c r="M33" s="2">
        <v>86</v>
      </c>
      <c r="N33" s="48" t="s">
        <v>89</v>
      </c>
      <c r="O33" s="49"/>
      <c r="P33" s="8">
        <v>8</v>
      </c>
      <c r="Q33" s="8">
        <v>8</v>
      </c>
    </row>
    <row r="34" spans="1:17" ht="14.25" customHeight="1">
      <c r="A34" s="2">
        <v>29</v>
      </c>
      <c r="B34" s="48" t="s">
        <v>31</v>
      </c>
      <c r="C34" s="49"/>
      <c r="D34" s="8"/>
      <c r="E34" s="8">
        <v>1</v>
      </c>
      <c r="G34" s="2">
        <v>59</v>
      </c>
      <c r="H34" s="48" t="s">
        <v>63</v>
      </c>
      <c r="I34" s="49"/>
      <c r="J34" s="8"/>
      <c r="K34" s="8"/>
      <c r="M34" s="2">
        <v>87</v>
      </c>
      <c r="N34" s="48" t="s">
        <v>90</v>
      </c>
      <c r="O34" s="49"/>
      <c r="P34" s="8">
        <v>32</v>
      </c>
      <c r="Q34" s="8">
        <v>42</v>
      </c>
    </row>
    <row r="35" spans="1:17" ht="14.25" customHeight="1">
      <c r="A35" s="2">
        <v>30</v>
      </c>
      <c r="B35" s="48" t="s">
        <v>32</v>
      </c>
      <c r="C35" s="49"/>
      <c r="D35" s="8"/>
      <c r="E35" s="8"/>
      <c r="G35" s="2">
        <v>60</v>
      </c>
      <c r="H35" s="48" t="s">
        <v>64</v>
      </c>
      <c r="I35" s="49"/>
      <c r="J35" s="8"/>
      <c r="K35" s="8"/>
      <c r="M35" s="2">
        <v>88</v>
      </c>
      <c r="N35" s="48" t="s">
        <v>91</v>
      </c>
      <c r="O35" s="49"/>
      <c r="P35" s="8"/>
      <c r="Q35" s="8"/>
    </row>
    <row r="36" spans="1:17" ht="14.25" customHeight="1">
      <c r="A36" s="2">
        <v>31</v>
      </c>
      <c r="B36" s="48" t="s">
        <v>33</v>
      </c>
      <c r="C36" s="49"/>
      <c r="D36" s="8"/>
      <c r="E36" s="8">
        <v>1</v>
      </c>
      <c r="G36" s="2">
        <v>61</v>
      </c>
      <c r="H36" s="48" t="s">
        <v>65</v>
      </c>
      <c r="I36" s="49"/>
      <c r="J36" s="8"/>
      <c r="K36" s="8"/>
      <c r="M36" s="2">
        <v>89</v>
      </c>
      <c r="N36" s="48" t="s">
        <v>92</v>
      </c>
      <c r="O36" s="49"/>
      <c r="P36" s="8"/>
      <c r="Q36" s="8"/>
    </row>
    <row r="37" spans="1:17" ht="14.25" customHeight="1">
      <c r="A37" s="2">
        <v>32</v>
      </c>
      <c r="B37" s="48" t="s">
        <v>34</v>
      </c>
      <c r="C37" s="49"/>
      <c r="D37" s="8"/>
      <c r="E37" s="8"/>
      <c r="G37" s="2">
        <v>62</v>
      </c>
      <c r="H37" s="48" t="s">
        <v>66</v>
      </c>
      <c r="I37" s="49"/>
      <c r="J37" s="8">
        <v>1</v>
      </c>
      <c r="K37" s="8">
        <v>1</v>
      </c>
      <c r="M37" s="2">
        <v>90</v>
      </c>
      <c r="N37" s="48" t="s">
        <v>93</v>
      </c>
      <c r="O37" s="49"/>
      <c r="P37" s="8"/>
      <c r="Q37" s="8"/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204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204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/>
      <c r="E41" s="10"/>
      <c r="F41" s="7"/>
      <c r="G41" s="4">
        <v>138</v>
      </c>
      <c r="H41" s="23" t="s">
        <v>209</v>
      </c>
      <c r="I41" s="24" t="s">
        <v>160</v>
      </c>
      <c r="J41" s="10"/>
      <c r="K41" s="10"/>
      <c r="L41" s="7"/>
      <c r="M41" s="4">
        <v>152</v>
      </c>
      <c r="N41" s="23" t="s">
        <v>176</v>
      </c>
      <c r="O41" s="24" t="s">
        <v>192</v>
      </c>
      <c r="P41" s="10"/>
      <c r="Q41" s="10"/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209</v>
      </c>
      <c r="C42" s="24" t="s">
        <v>132</v>
      </c>
      <c r="D42" s="10"/>
      <c r="E42" s="10"/>
      <c r="F42" s="7"/>
      <c r="G42" s="4">
        <v>139</v>
      </c>
      <c r="H42" s="23" t="s">
        <v>210</v>
      </c>
      <c r="I42" s="24" t="s">
        <v>161</v>
      </c>
      <c r="J42" s="10"/>
      <c r="K42" s="10"/>
      <c r="L42" s="7"/>
      <c r="M42" s="4">
        <v>153</v>
      </c>
      <c r="N42" s="23" t="s">
        <v>211</v>
      </c>
      <c r="O42" s="24" t="s">
        <v>193</v>
      </c>
      <c r="P42" s="10"/>
      <c r="Q42" s="10"/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209</v>
      </c>
      <c r="C43" s="24" t="s">
        <v>133</v>
      </c>
      <c r="D43" s="10"/>
      <c r="E43" s="10"/>
      <c r="F43" s="7"/>
      <c r="G43" s="4">
        <v>140</v>
      </c>
      <c r="H43" s="23" t="s">
        <v>212</v>
      </c>
      <c r="I43" s="24" t="s">
        <v>162</v>
      </c>
      <c r="J43" s="10"/>
      <c r="K43" s="10"/>
      <c r="L43" s="7"/>
      <c r="M43" s="4">
        <v>154</v>
      </c>
      <c r="N43" s="23" t="s">
        <v>209</v>
      </c>
      <c r="O43" s="24" t="s">
        <v>194</v>
      </c>
      <c r="P43" s="10"/>
      <c r="Q43" s="10"/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/>
      <c r="E44" s="10"/>
      <c r="F44" s="7"/>
      <c r="G44" s="4">
        <v>141</v>
      </c>
      <c r="H44" s="23" t="s">
        <v>212</v>
      </c>
      <c r="I44" s="24" t="s">
        <v>163</v>
      </c>
      <c r="J44" s="10"/>
      <c r="K44" s="10"/>
      <c r="L44" s="7"/>
      <c r="M44" s="4">
        <v>155</v>
      </c>
      <c r="N44" s="23" t="s">
        <v>213</v>
      </c>
      <c r="O44" s="24" t="s">
        <v>191</v>
      </c>
      <c r="P44" s="10"/>
      <c r="Q44" s="10"/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/>
      <c r="E45" s="10"/>
      <c r="F45" s="7"/>
      <c r="G45" s="4">
        <v>142</v>
      </c>
      <c r="H45" s="23" t="s">
        <v>209</v>
      </c>
      <c r="I45" s="24" t="s">
        <v>164</v>
      </c>
      <c r="J45" s="10">
        <v>2</v>
      </c>
      <c r="K45" s="10">
        <v>2</v>
      </c>
      <c r="L45" s="7"/>
      <c r="M45" s="20" t="s">
        <v>208</v>
      </c>
      <c r="N45" s="50" t="s">
        <v>199</v>
      </c>
      <c r="O45" s="51"/>
      <c r="P45" s="22">
        <f>SUM(P41:P44)</f>
        <v>0</v>
      </c>
      <c r="Q45" s="22">
        <f>SUM(Q41:Q44)</f>
        <v>0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/>
      <c r="E46" s="10"/>
      <c r="F46" s="7"/>
      <c r="G46" s="4">
        <v>143</v>
      </c>
      <c r="H46" s="23" t="s">
        <v>209</v>
      </c>
      <c r="I46" s="24" t="s">
        <v>165</v>
      </c>
      <c r="J46" s="10"/>
      <c r="K46" s="10"/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/>
      <c r="E47" s="10">
        <v>1</v>
      </c>
      <c r="F47" s="7"/>
      <c r="G47" s="4">
        <v>144</v>
      </c>
      <c r="H47" s="23" t="s">
        <v>210</v>
      </c>
      <c r="I47" s="24" t="s">
        <v>166</v>
      </c>
      <c r="J47" s="10"/>
      <c r="K47" s="10"/>
      <c r="L47" s="7"/>
      <c r="M47" s="4">
        <v>156</v>
      </c>
      <c r="N47" s="23" t="s">
        <v>176</v>
      </c>
      <c r="O47" s="24" t="s">
        <v>177</v>
      </c>
      <c r="P47" s="10"/>
      <c r="Q47" s="10"/>
      <c r="R47" s="7"/>
      <c r="S47" s="14"/>
      <c r="T47" s="15"/>
      <c r="U47" s="15"/>
      <c r="V47" s="16"/>
    </row>
    <row r="48" spans="1:22" ht="14.25" customHeight="1">
      <c r="A48" s="20" t="s">
        <v>207</v>
      </c>
      <c r="B48" s="50" t="s">
        <v>196</v>
      </c>
      <c r="C48" s="51"/>
      <c r="D48" s="22">
        <f>SUM(D41:D47)</f>
        <v>0</v>
      </c>
      <c r="E48" s="22">
        <f>SUM(E41:E47)</f>
        <v>1</v>
      </c>
      <c r="F48" s="7"/>
      <c r="G48" s="4">
        <v>145</v>
      </c>
      <c r="H48" s="23" t="s">
        <v>215</v>
      </c>
      <c r="I48" s="24" t="s">
        <v>168</v>
      </c>
      <c r="J48" s="10"/>
      <c r="K48" s="10"/>
      <c r="L48" s="7"/>
      <c r="M48" s="4">
        <v>157</v>
      </c>
      <c r="N48" s="23" t="s">
        <v>209</v>
      </c>
      <c r="O48" s="24" t="s">
        <v>178</v>
      </c>
      <c r="P48" s="10"/>
      <c r="Q48" s="10"/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211</v>
      </c>
      <c r="I49" s="24" t="s">
        <v>167</v>
      </c>
      <c r="J49" s="10"/>
      <c r="K49" s="10"/>
      <c r="L49" s="7"/>
      <c r="M49" s="4">
        <v>158</v>
      </c>
      <c r="N49" s="23" t="s">
        <v>211</v>
      </c>
      <c r="O49" s="24" t="s">
        <v>180</v>
      </c>
      <c r="P49" s="10"/>
      <c r="Q49" s="10"/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/>
      <c r="E50" s="10"/>
      <c r="F50" s="7"/>
      <c r="G50" s="4">
        <v>147</v>
      </c>
      <c r="H50" s="23" t="s">
        <v>210</v>
      </c>
      <c r="I50" s="24" t="s">
        <v>169</v>
      </c>
      <c r="J50" s="10"/>
      <c r="K50" s="10"/>
      <c r="L50" s="7"/>
      <c r="M50" s="4">
        <v>159</v>
      </c>
      <c r="N50" s="23" t="s">
        <v>213</v>
      </c>
      <c r="O50" s="24" t="s">
        <v>183</v>
      </c>
      <c r="P50" s="10">
        <v>1</v>
      </c>
      <c r="Q50" s="10">
        <v>1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/>
      <c r="E51" s="10"/>
      <c r="F51" s="7"/>
      <c r="G51" s="4">
        <v>148</v>
      </c>
      <c r="H51" s="23" t="s">
        <v>212</v>
      </c>
      <c r="I51" s="24" t="s">
        <v>170</v>
      </c>
      <c r="J51" s="10"/>
      <c r="K51" s="10"/>
      <c r="L51" s="7"/>
      <c r="M51" s="4">
        <v>160</v>
      </c>
      <c r="N51" s="23" t="s">
        <v>211</v>
      </c>
      <c r="O51" s="24" t="s">
        <v>184</v>
      </c>
      <c r="P51" s="10"/>
      <c r="Q51" s="10"/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/>
      <c r="E52" s="10"/>
      <c r="F52" s="7"/>
      <c r="G52" s="4">
        <v>149</v>
      </c>
      <c r="H52" s="23" t="s">
        <v>213</v>
      </c>
      <c r="I52" s="24" t="s">
        <v>171</v>
      </c>
      <c r="J52" s="10"/>
      <c r="K52" s="10"/>
      <c r="L52" s="7"/>
      <c r="M52" s="4">
        <v>161</v>
      </c>
      <c r="N52" s="23" t="s">
        <v>213</v>
      </c>
      <c r="O52" s="24" t="s">
        <v>182</v>
      </c>
      <c r="P52" s="10"/>
      <c r="Q52" s="10"/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v>1</v>
      </c>
      <c r="E53" s="10">
        <v>1</v>
      </c>
      <c r="F53" s="7"/>
      <c r="G53" s="4">
        <v>150</v>
      </c>
      <c r="H53" s="23" t="s">
        <v>209</v>
      </c>
      <c r="I53" s="24" t="s">
        <v>172</v>
      </c>
      <c r="J53" s="8"/>
      <c r="K53" s="8"/>
      <c r="L53" s="7"/>
      <c r="M53" s="4">
        <v>162</v>
      </c>
      <c r="N53" s="23" t="s">
        <v>209</v>
      </c>
      <c r="O53" s="24" t="s">
        <v>185</v>
      </c>
      <c r="P53" s="10">
        <v>1</v>
      </c>
      <c r="Q53" s="10">
        <v>1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/>
      <c r="E54" s="10"/>
      <c r="F54" s="7"/>
      <c r="G54" s="4">
        <v>151</v>
      </c>
      <c r="H54" s="23" t="s">
        <v>211</v>
      </c>
      <c r="I54" s="24" t="s">
        <v>173</v>
      </c>
      <c r="J54" s="10"/>
      <c r="K54" s="10"/>
      <c r="L54" s="7"/>
      <c r="M54" s="4">
        <v>163</v>
      </c>
      <c r="N54" s="23" t="s">
        <v>216</v>
      </c>
      <c r="O54" s="24" t="s">
        <v>181</v>
      </c>
      <c r="P54" s="10"/>
      <c r="Q54" s="10"/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/>
      <c r="E55" s="10"/>
      <c r="F55" s="7"/>
      <c r="G55" s="20" t="s">
        <v>217</v>
      </c>
      <c r="H55" s="50" t="s">
        <v>195</v>
      </c>
      <c r="I55" s="51"/>
      <c r="J55" s="22">
        <f>SUM(D72:D74,J44:J54)</f>
        <v>2</v>
      </c>
      <c r="K55" s="22">
        <f>SUM(E72:E74,K41:K54)</f>
        <v>2</v>
      </c>
      <c r="L55" s="7"/>
      <c r="M55" s="4">
        <v>164</v>
      </c>
      <c r="N55" s="23" t="s">
        <v>218</v>
      </c>
      <c r="O55" s="24" t="s">
        <v>190</v>
      </c>
      <c r="P55" s="10"/>
      <c r="Q55" s="10"/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209</v>
      </c>
      <c r="C56" s="24" t="s">
        <v>144</v>
      </c>
      <c r="D56" s="10"/>
      <c r="E56" s="10"/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/>
      <c r="Q56" s="10"/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50" t="s">
        <v>197</v>
      </c>
      <c r="C57" s="51"/>
      <c r="D57" s="22">
        <f>SUM(D50:D56)</f>
        <v>1</v>
      </c>
      <c r="E57" s="22">
        <f>SUM(E50:E56)</f>
        <v>1</v>
      </c>
      <c r="F57" s="7"/>
      <c r="G57" s="14"/>
      <c r="H57" s="15"/>
      <c r="I57" s="15"/>
      <c r="J57" s="16"/>
      <c r="K57" s="16"/>
      <c r="L57" s="7"/>
      <c r="M57" s="20" t="s">
        <v>219</v>
      </c>
      <c r="N57" s="50" t="s">
        <v>200</v>
      </c>
      <c r="O57" s="51"/>
      <c r="P57" s="22">
        <f>SUM(P47:P56)</f>
        <v>2</v>
      </c>
      <c r="Q57" s="22">
        <f>SUM(Q47:Q56)</f>
        <v>2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/>
      <c r="E59" s="10"/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/>
      <c r="Q59" s="10"/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/>
      <c r="E60" s="10"/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/>
      <c r="Q60" s="10"/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209</v>
      </c>
      <c r="C61" s="24" t="s">
        <v>147</v>
      </c>
      <c r="D61" s="10"/>
      <c r="E61" s="10"/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/>
      <c r="Q61" s="10"/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/>
      <c r="E62" s="10"/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/>
      <c r="Q62" s="10"/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209</v>
      </c>
      <c r="C63" s="24" t="s">
        <v>151</v>
      </c>
      <c r="D63" s="10"/>
      <c r="E63" s="10"/>
      <c r="F63" s="7"/>
      <c r="G63" s="14"/>
      <c r="H63" s="15"/>
      <c r="I63" s="15"/>
      <c r="J63" s="16"/>
      <c r="K63" s="16"/>
      <c r="L63" s="7"/>
      <c r="M63" s="20" t="s">
        <v>217</v>
      </c>
      <c r="N63" s="50" t="s">
        <v>201</v>
      </c>
      <c r="O63" s="51"/>
      <c r="P63" s="22">
        <f>SUM(P59:P62)</f>
        <v>0</v>
      </c>
      <c r="Q63" s="22">
        <f>SUM(Q59:Q62)</f>
        <v>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/>
      <c r="E64" s="10">
        <v>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/>
      <c r="E65" s="10"/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v>1</v>
      </c>
      <c r="E66" s="10">
        <v>1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/>
      <c r="E67" s="10"/>
      <c r="F67" s="7"/>
      <c r="G67" s="14"/>
      <c r="H67" s="15"/>
      <c r="I67" s="15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126</v>
      </c>
      <c r="Q67" s="59">
        <f>SUM(E26,K15,K28,Q8,Q15,Q31,V8,V14,V22,V29,E48,E57,E70,K55,Q45,Q57,Q63)</f>
        <v>195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/>
      <c r="E68" s="10"/>
      <c r="F68" s="7"/>
      <c r="G68" s="14"/>
      <c r="H68" s="15"/>
      <c r="I68" s="15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209</v>
      </c>
      <c r="C69" s="24" t="s">
        <v>156</v>
      </c>
      <c r="D69" s="10"/>
      <c r="E69" s="10"/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120</v>
      </c>
      <c r="Q69" s="34">
        <f>SUM(E26+K15,K28,Q8+Q15,Q31,V8,V14,V22,V29)</f>
        <v>187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217</v>
      </c>
      <c r="B70" s="50" t="s">
        <v>198</v>
      </c>
      <c r="C70" s="51"/>
      <c r="D70" s="22">
        <f>SUM(D59:D69)</f>
        <v>1</v>
      </c>
      <c r="E70" s="22">
        <f>SUM(E59:E69)</f>
        <v>2</v>
      </c>
      <c r="F70" s="7"/>
      <c r="G70" s="14"/>
      <c r="H70" s="15"/>
      <c r="I70" s="15"/>
      <c r="J70" s="16"/>
      <c r="K70" s="16"/>
      <c r="L70" s="7"/>
      <c r="M70" s="37" t="s">
        <v>230</v>
      </c>
      <c r="N70" s="42" t="s">
        <v>227</v>
      </c>
      <c r="O70" s="43"/>
      <c r="P70" s="38">
        <f>SUM(D48+D57,D70,J55)</f>
        <v>4</v>
      </c>
      <c r="Q70" s="35">
        <f>SUM(E48+E57,E70,K55)</f>
        <v>6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</v>
      </c>
      <c r="Q71" s="36">
        <f>SUM(Q45+Q57,Q63)</f>
        <v>2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/>
      <c r="E72" s="10"/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/>
      <c r="E73" s="10"/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/>
      <c r="E74" s="10"/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2">
    <mergeCell ref="N71:O71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37:I37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4:C34"/>
    <mergeCell ref="B35:C35"/>
    <mergeCell ref="B36:C36"/>
    <mergeCell ref="B37:C37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T69:T70"/>
    <mergeCell ref="N63:O63"/>
    <mergeCell ref="N67:O68"/>
    <mergeCell ref="P67:P68"/>
    <mergeCell ref="Q67:Q68"/>
    <mergeCell ref="N69:O69"/>
    <mergeCell ref="N70:O70"/>
    <mergeCell ref="N45:O45"/>
    <mergeCell ref="N57:O57"/>
    <mergeCell ref="S69:S70"/>
    <mergeCell ref="N46:O46"/>
    <mergeCell ref="N58:O58"/>
    <mergeCell ref="M67:M68"/>
    <mergeCell ref="A2:C2"/>
    <mergeCell ref="B71:C71"/>
    <mergeCell ref="B49:C49"/>
    <mergeCell ref="B58:C58"/>
    <mergeCell ref="B70:C70"/>
    <mergeCell ref="B12:C12"/>
    <mergeCell ref="B13:C13"/>
    <mergeCell ref="B14:C14"/>
    <mergeCell ref="B17:C17"/>
    <mergeCell ref="B18:C18"/>
    <mergeCell ref="B15:C15"/>
    <mergeCell ref="B16:C16"/>
    <mergeCell ref="B48:C48"/>
    <mergeCell ref="B25:C25"/>
    <mergeCell ref="B26:C26"/>
    <mergeCell ref="B28:C28"/>
    <mergeCell ref="B29:C29"/>
    <mergeCell ref="B27:C27"/>
    <mergeCell ref="B30:C30"/>
    <mergeCell ref="B57:C57"/>
    <mergeCell ref="B19:C19"/>
    <mergeCell ref="B20:C20"/>
    <mergeCell ref="B21:C21"/>
    <mergeCell ref="B22:C22"/>
    <mergeCell ref="B23:C23"/>
    <mergeCell ref="B24:C24"/>
    <mergeCell ref="B31:C31"/>
    <mergeCell ref="B32:C32"/>
    <mergeCell ref="B33:C33"/>
  </mergeCells>
  <printOptions horizontalCentered="1" verticalCentered="1"/>
  <pageMargins left="0.5905511811023623" right="0.5905511811023623" top="0.7874015748031497" bottom="0.5905511811023623" header="0.5118110236220472" footer="0.35"/>
  <pageSetup horizontalDpi="300" verticalDpi="300" orientation="landscape" paperSize="9" r:id="rId1"/>
  <headerFooter alignWithMargins="0">
    <oddHeader>&amp;R&amp;6&amp;P／&amp;N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43">
      <selection activeCell="P67" sqref="P67:P68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224</v>
      </c>
    </row>
    <row r="2" spans="1:3" ht="14.25" customHeight="1">
      <c r="A2" s="65" t="s">
        <v>231</v>
      </c>
      <c r="B2" s="65"/>
      <c r="C2" s="65"/>
    </row>
    <row r="3" spans="1:22" s="1" customFormat="1" ht="14.25" customHeight="1">
      <c r="A3" s="30" t="s">
        <v>221</v>
      </c>
      <c r="B3" s="46" t="s">
        <v>117</v>
      </c>
      <c r="C3" s="47"/>
      <c r="D3" s="31" t="s">
        <v>1</v>
      </c>
      <c r="E3" s="31" t="s">
        <v>118</v>
      </c>
      <c r="G3" s="30" t="s">
        <v>204</v>
      </c>
      <c r="H3" s="46" t="s">
        <v>117</v>
      </c>
      <c r="I3" s="47"/>
      <c r="J3" s="31" t="s">
        <v>1</v>
      </c>
      <c r="K3" s="31" t="s">
        <v>118</v>
      </c>
      <c r="M3" s="30" t="s">
        <v>204</v>
      </c>
      <c r="N3" s="46" t="s">
        <v>117</v>
      </c>
      <c r="O3" s="47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f>'住民基本台帳'!D4+'外国人登録者'!D4</f>
        <v>118</v>
      </c>
      <c r="E4" s="8">
        <f>'住民基本台帳'!E4+'外国人登録者'!E4</f>
        <v>289</v>
      </c>
      <c r="G4" s="2">
        <v>33</v>
      </c>
      <c r="H4" s="48" t="s">
        <v>35</v>
      </c>
      <c r="I4" s="49"/>
      <c r="J4" s="8">
        <f>'住民基本台帳'!J4+'外国人登録者'!J4</f>
        <v>61</v>
      </c>
      <c r="K4" s="8">
        <f>'住民基本台帳'!K4+'外国人登録者'!K4</f>
        <v>173</v>
      </c>
      <c r="M4" s="2">
        <v>63</v>
      </c>
      <c r="N4" s="48" t="s">
        <v>119</v>
      </c>
      <c r="O4" s="49"/>
      <c r="P4" s="8">
        <f>'住民基本台帳'!P4+'外国人登録者'!P4</f>
        <v>63</v>
      </c>
      <c r="Q4" s="8">
        <f>'住民基本台帳'!Q4+'外国人登録者'!Q4</f>
        <v>189</v>
      </c>
      <c r="S4" s="2">
        <v>91</v>
      </c>
      <c r="T4" s="3" t="s">
        <v>94</v>
      </c>
      <c r="U4" s="8">
        <f>'住民基本台帳'!U4+'外国人登録者'!U4</f>
        <v>71</v>
      </c>
      <c r="V4" s="8">
        <f>'住民基本台帳'!V4+'外国人登録者'!V4</f>
        <v>216</v>
      </c>
    </row>
    <row r="5" spans="1:22" ht="14.25" customHeight="1">
      <c r="A5" s="2">
        <v>2</v>
      </c>
      <c r="B5" s="48" t="s">
        <v>3</v>
      </c>
      <c r="C5" s="49"/>
      <c r="D5" s="8">
        <f>'住民基本台帳'!D5+'外国人登録者'!D5</f>
        <v>120</v>
      </c>
      <c r="E5" s="8">
        <f>'住民基本台帳'!E5+'外国人登録者'!E5</f>
        <v>260</v>
      </c>
      <c r="G5" s="2">
        <v>34</v>
      </c>
      <c r="H5" s="48" t="s">
        <v>36</v>
      </c>
      <c r="I5" s="49"/>
      <c r="J5" s="8">
        <f>'住民基本台帳'!J5+'外国人登録者'!J5</f>
        <v>72</v>
      </c>
      <c r="K5" s="8">
        <f>'住民基本台帳'!K5+'外国人登録者'!K5</f>
        <v>146</v>
      </c>
      <c r="M5" s="2">
        <v>64</v>
      </c>
      <c r="N5" s="48" t="s">
        <v>120</v>
      </c>
      <c r="O5" s="49"/>
      <c r="P5" s="8">
        <f>'住民基本台帳'!P5+'外国人登録者'!P5</f>
        <v>13</v>
      </c>
      <c r="Q5" s="8">
        <f>'住民基本台帳'!Q5+'外国人登録者'!Q5</f>
        <v>29</v>
      </c>
      <c r="S5" s="2">
        <v>92</v>
      </c>
      <c r="T5" s="3" t="s">
        <v>95</v>
      </c>
      <c r="U5" s="8">
        <f>'住民基本台帳'!U5+'外国人登録者'!U5</f>
        <v>82</v>
      </c>
      <c r="V5" s="8">
        <f>'住民基本台帳'!V5+'外国人登録者'!V5</f>
        <v>242</v>
      </c>
    </row>
    <row r="6" spans="1:22" ht="14.25" customHeight="1">
      <c r="A6" s="2">
        <v>3</v>
      </c>
      <c r="B6" s="48" t="s">
        <v>4</v>
      </c>
      <c r="C6" s="49"/>
      <c r="D6" s="8">
        <f>'住民基本台帳'!D6+'外国人登録者'!D6</f>
        <v>213</v>
      </c>
      <c r="E6" s="8">
        <f>'住民基本台帳'!E6+'外国人登録者'!E6</f>
        <v>439</v>
      </c>
      <c r="G6" s="2">
        <v>35</v>
      </c>
      <c r="H6" s="48" t="s">
        <v>37</v>
      </c>
      <c r="I6" s="49"/>
      <c r="J6" s="8">
        <f>'住民基本台帳'!J6+'外国人登録者'!J6</f>
        <v>36</v>
      </c>
      <c r="K6" s="8">
        <f>'住民基本台帳'!K6+'外国人登録者'!K6</f>
        <v>96</v>
      </c>
      <c r="M6" s="2">
        <v>65</v>
      </c>
      <c r="N6" s="48" t="s">
        <v>121</v>
      </c>
      <c r="O6" s="49"/>
      <c r="P6" s="8">
        <f>'住民基本台帳'!P6+'外国人登録者'!P6</f>
        <v>0</v>
      </c>
      <c r="Q6" s="8">
        <f>'住民基本台帳'!Q6+'外国人登録者'!Q6</f>
        <v>0</v>
      </c>
      <c r="S6" s="2">
        <v>93</v>
      </c>
      <c r="T6" s="3" t="s">
        <v>96</v>
      </c>
      <c r="U6" s="8">
        <f>'住民基本台帳'!U6+'外国人登録者'!U6</f>
        <v>24</v>
      </c>
      <c r="V6" s="8">
        <f>'住民基本台帳'!V6+'外国人登録者'!V6</f>
        <v>78</v>
      </c>
    </row>
    <row r="7" spans="1:22" ht="14.25" customHeight="1">
      <c r="A7" s="2">
        <v>4</v>
      </c>
      <c r="B7" s="48" t="s">
        <v>5</v>
      </c>
      <c r="C7" s="49"/>
      <c r="D7" s="8">
        <f>'住民基本台帳'!D7+'外国人登録者'!D7</f>
        <v>138</v>
      </c>
      <c r="E7" s="8">
        <f>'住民基本台帳'!E7+'外国人登録者'!E7</f>
        <v>332</v>
      </c>
      <c r="G7" s="2">
        <v>36</v>
      </c>
      <c r="H7" s="48" t="s">
        <v>38</v>
      </c>
      <c r="I7" s="49"/>
      <c r="J7" s="8">
        <f>'住民基本台帳'!J7+'外国人登録者'!J7</f>
        <v>17</v>
      </c>
      <c r="K7" s="8">
        <f>'住民基本台帳'!K7+'外国人登録者'!K7</f>
        <v>55</v>
      </c>
      <c r="M7" s="2">
        <v>66</v>
      </c>
      <c r="N7" s="48" t="s">
        <v>122</v>
      </c>
      <c r="O7" s="49"/>
      <c r="P7" s="8">
        <f>'住民基本台帳'!P7+'外国人登録者'!P7</f>
        <v>0</v>
      </c>
      <c r="Q7" s="8">
        <f>'住民基本台帳'!Q7+'外国人登録者'!Q7</f>
        <v>0</v>
      </c>
      <c r="S7" s="2">
        <v>94</v>
      </c>
      <c r="T7" s="3" t="s">
        <v>97</v>
      </c>
      <c r="U7" s="8">
        <f>'住民基本台帳'!U7+'外国人登録者'!U7</f>
        <v>46</v>
      </c>
      <c r="V7" s="8">
        <f>'住民基本台帳'!V7+'外国人登録者'!V7</f>
        <v>144</v>
      </c>
    </row>
    <row r="8" spans="1:22" ht="14.25" customHeight="1">
      <c r="A8" s="2">
        <v>5</v>
      </c>
      <c r="B8" s="48" t="s">
        <v>6</v>
      </c>
      <c r="C8" s="49"/>
      <c r="D8" s="8">
        <f>'住民基本台帳'!D8+'外国人登録者'!D8</f>
        <v>150</v>
      </c>
      <c r="E8" s="8">
        <f>'住民基本台帳'!E8+'外国人登録者'!E8</f>
        <v>329</v>
      </c>
      <c r="G8" s="2">
        <v>37</v>
      </c>
      <c r="H8" s="48" t="s">
        <v>39</v>
      </c>
      <c r="I8" s="49"/>
      <c r="J8" s="8">
        <f>'住民基本台帳'!J8+'外国人登録者'!J8</f>
        <v>42</v>
      </c>
      <c r="K8" s="8">
        <f>'住民基本台帳'!K8+'外国人登録者'!K8</f>
        <v>112</v>
      </c>
      <c r="M8" s="20" t="s">
        <v>205</v>
      </c>
      <c r="N8" s="50" t="s">
        <v>67</v>
      </c>
      <c r="O8" s="51"/>
      <c r="P8" s="22">
        <f>'住民基本台帳'!P8+'外国人登録者'!P8</f>
        <v>1030</v>
      </c>
      <c r="Q8" s="22">
        <f>'住民基本台帳'!Q8+'外国人登録者'!Q8</f>
        <v>2663</v>
      </c>
      <c r="S8" s="20" t="s">
        <v>129</v>
      </c>
      <c r="T8" s="21" t="s">
        <v>98</v>
      </c>
      <c r="U8" s="22">
        <f>'住民基本台帳'!U8+'外国人登録者'!U8</f>
        <v>1340</v>
      </c>
      <c r="V8" s="22">
        <f>'住民基本台帳'!V8+'外国人登録者'!V8</f>
        <v>3528</v>
      </c>
    </row>
    <row r="9" spans="1:22" ht="14.25" customHeight="1">
      <c r="A9" s="2">
        <v>6</v>
      </c>
      <c r="B9" s="48" t="s">
        <v>7</v>
      </c>
      <c r="C9" s="49"/>
      <c r="D9" s="8">
        <f>'住民基本台帳'!D9+'外国人登録者'!D9</f>
        <v>194</v>
      </c>
      <c r="E9" s="8">
        <f>'住民基本台帳'!E9+'外国人登録者'!E9</f>
        <v>380</v>
      </c>
      <c r="G9" s="2">
        <v>38</v>
      </c>
      <c r="H9" s="48" t="s">
        <v>40</v>
      </c>
      <c r="I9" s="49"/>
      <c r="J9" s="8">
        <f>'住民基本台帳'!J9+'外国人登録者'!J9</f>
        <v>76</v>
      </c>
      <c r="K9" s="8">
        <f>'住民基本台帳'!K9+'外国人登録者'!K9</f>
        <v>147</v>
      </c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f>'住民基本台帳'!D10+'外国人登録者'!D10</f>
        <v>230</v>
      </c>
      <c r="E10" s="8">
        <f>'住民基本台帳'!E10+'外国人登録者'!E10</f>
        <v>462</v>
      </c>
      <c r="G10" s="2">
        <v>39</v>
      </c>
      <c r="H10" s="48" t="s">
        <v>41</v>
      </c>
      <c r="I10" s="49"/>
      <c r="J10" s="8">
        <f>'住民基本台帳'!J10+'外国人登録者'!J10</f>
        <v>27</v>
      </c>
      <c r="K10" s="8">
        <f>'住民基本台帳'!K10+'外国人登録者'!K10</f>
        <v>62</v>
      </c>
      <c r="M10" s="2">
        <v>67</v>
      </c>
      <c r="N10" s="48" t="s">
        <v>68</v>
      </c>
      <c r="O10" s="49"/>
      <c r="P10" s="8">
        <f>'住民基本台帳'!P10+'外国人登録者'!P10</f>
        <v>165</v>
      </c>
      <c r="Q10" s="8">
        <f>'住民基本台帳'!Q10+'外国人登録者'!Q10</f>
        <v>479</v>
      </c>
      <c r="S10" s="2">
        <v>95</v>
      </c>
      <c r="T10" s="3" t="s">
        <v>99</v>
      </c>
      <c r="U10" s="8">
        <f>'住民基本台帳'!U10+'外国人登録者'!U10</f>
        <v>365</v>
      </c>
      <c r="V10" s="8">
        <f>'住民基本台帳'!V10+'外国人登録者'!V10</f>
        <v>953</v>
      </c>
    </row>
    <row r="11" spans="1:22" ht="14.25" customHeight="1">
      <c r="A11" s="2">
        <v>8</v>
      </c>
      <c r="B11" s="48" t="s">
        <v>9</v>
      </c>
      <c r="C11" s="49"/>
      <c r="D11" s="8">
        <f>'住民基本台帳'!D11+'外国人登録者'!D11</f>
        <v>149</v>
      </c>
      <c r="E11" s="8">
        <f>'住民基本台帳'!E11+'外国人登録者'!E11</f>
        <v>307</v>
      </c>
      <c r="G11" s="2">
        <v>40</v>
      </c>
      <c r="H11" s="48" t="s">
        <v>42</v>
      </c>
      <c r="I11" s="49"/>
      <c r="J11" s="8">
        <f>'住民基本台帳'!J11+'外国人登録者'!J11</f>
        <v>13</v>
      </c>
      <c r="K11" s="8">
        <f>'住民基本台帳'!K11+'外国人登録者'!K11</f>
        <v>35</v>
      </c>
      <c r="M11" s="2">
        <v>68</v>
      </c>
      <c r="N11" s="48" t="s">
        <v>69</v>
      </c>
      <c r="O11" s="49"/>
      <c r="P11" s="8">
        <f>'住民基本台帳'!P11+'外国人登録者'!P11</f>
        <v>396</v>
      </c>
      <c r="Q11" s="8">
        <f>'住民基本台帳'!Q11+'外国人登録者'!Q11</f>
        <v>1164</v>
      </c>
      <c r="S11" s="2">
        <v>96</v>
      </c>
      <c r="T11" s="3" t="s">
        <v>100</v>
      </c>
      <c r="U11" s="8">
        <f>'住民基本台帳'!U11+'外国人登録者'!U11</f>
        <v>74</v>
      </c>
      <c r="V11" s="8">
        <f>'住民基本台帳'!V11+'外国人登録者'!V11</f>
        <v>227</v>
      </c>
    </row>
    <row r="12" spans="1:22" ht="14.25" customHeight="1">
      <c r="A12" s="2">
        <v>9</v>
      </c>
      <c r="B12" s="48" t="s">
        <v>10</v>
      </c>
      <c r="C12" s="49"/>
      <c r="D12" s="8">
        <f>'住民基本台帳'!D12+'外国人登録者'!D12</f>
        <v>93</v>
      </c>
      <c r="E12" s="8">
        <f>'住民基本台帳'!E12+'外国人登録者'!E12</f>
        <v>214</v>
      </c>
      <c r="G12" s="2">
        <v>41</v>
      </c>
      <c r="H12" s="48" t="s">
        <v>43</v>
      </c>
      <c r="I12" s="49"/>
      <c r="J12" s="8">
        <f>'住民基本台帳'!J12+'外国人登録者'!J12</f>
        <v>71</v>
      </c>
      <c r="K12" s="8">
        <f>'住民基本台帳'!K12+'外国人登録者'!K12</f>
        <v>155</v>
      </c>
      <c r="M12" s="2">
        <v>69</v>
      </c>
      <c r="N12" s="48" t="s">
        <v>70</v>
      </c>
      <c r="O12" s="49"/>
      <c r="P12" s="8">
        <f>'住民基本台帳'!P12+'外国人登録者'!P12</f>
        <v>403</v>
      </c>
      <c r="Q12" s="8">
        <f>'住民基本台帳'!Q12+'外国人登録者'!Q12</f>
        <v>1197</v>
      </c>
      <c r="S12" s="2">
        <v>97</v>
      </c>
      <c r="T12" s="3" t="s">
        <v>101</v>
      </c>
      <c r="U12" s="8">
        <f>'住民基本台帳'!U12+'外国人登録者'!U12</f>
        <v>127</v>
      </c>
      <c r="V12" s="8">
        <f>'住民基本台帳'!V12+'外国人登録者'!V12</f>
        <v>375</v>
      </c>
    </row>
    <row r="13" spans="1:22" ht="14.25" customHeight="1">
      <c r="A13" s="2">
        <v>10</v>
      </c>
      <c r="B13" s="48" t="s">
        <v>11</v>
      </c>
      <c r="C13" s="49"/>
      <c r="D13" s="8">
        <f>'住民基本台帳'!D13+'外国人登録者'!D13</f>
        <v>89</v>
      </c>
      <c r="E13" s="8">
        <f>'住民基本台帳'!E13+'外国人登録者'!E13</f>
        <v>185</v>
      </c>
      <c r="G13" s="2">
        <v>42</v>
      </c>
      <c r="H13" s="48" t="s">
        <v>44</v>
      </c>
      <c r="I13" s="49"/>
      <c r="J13" s="8">
        <f>'住民基本台帳'!J13+'外国人登録者'!J13</f>
        <v>137</v>
      </c>
      <c r="K13" s="8">
        <f>'住民基本台帳'!K13+'外国人登録者'!K13</f>
        <v>187</v>
      </c>
      <c r="M13" s="2">
        <v>70</v>
      </c>
      <c r="N13" s="48" t="s">
        <v>71</v>
      </c>
      <c r="O13" s="49"/>
      <c r="P13" s="8">
        <f>'住民基本台帳'!P13+'外国人登録者'!P13</f>
        <v>596</v>
      </c>
      <c r="Q13" s="8">
        <f>'住民基本台帳'!Q13+'外国人登録者'!Q13</f>
        <v>1782</v>
      </c>
      <c r="S13" s="2">
        <v>98</v>
      </c>
      <c r="T13" s="3" t="s">
        <v>102</v>
      </c>
      <c r="U13" s="8">
        <f>'住民基本台帳'!U13+'外国人登録者'!U13</f>
        <v>26</v>
      </c>
      <c r="V13" s="8">
        <f>'住民基本台帳'!V13+'外国人登録者'!V13</f>
        <v>86</v>
      </c>
    </row>
    <row r="14" spans="1:22" ht="14.25" customHeight="1">
      <c r="A14" s="2">
        <v>11</v>
      </c>
      <c r="B14" s="48" t="s">
        <v>12</v>
      </c>
      <c r="C14" s="49"/>
      <c r="D14" s="8">
        <f>'住民基本台帳'!D14+'外国人登録者'!D14</f>
        <v>155</v>
      </c>
      <c r="E14" s="8">
        <f>'住民基本台帳'!E14+'外国人登録者'!E14</f>
        <v>304</v>
      </c>
      <c r="G14" s="2">
        <v>43</v>
      </c>
      <c r="H14" s="48" t="s">
        <v>45</v>
      </c>
      <c r="I14" s="49"/>
      <c r="J14" s="8">
        <f>'住民基本台帳'!J14+'外国人登録者'!J14</f>
        <v>41</v>
      </c>
      <c r="K14" s="8">
        <f>'住民基本台帳'!K14+'外国人登録者'!K14</f>
        <v>122</v>
      </c>
      <c r="M14" s="2">
        <v>71</v>
      </c>
      <c r="N14" s="48" t="s">
        <v>72</v>
      </c>
      <c r="O14" s="49"/>
      <c r="P14" s="8">
        <f>'住民基本台帳'!P14+'外国人登録者'!P14</f>
        <v>362</v>
      </c>
      <c r="Q14" s="8">
        <f>'住民基本台帳'!Q14+'外国人登録者'!Q14</f>
        <v>1215</v>
      </c>
      <c r="S14" s="20" t="s">
        <v>206</v>
      </c>
      <c r="T14" s="21" t="s">
        <v>103</v>
      </c>
      <c r="U14" s="22">
        <f>'住民基本台帳'!U14+'外国人登録者'!U14</f>
        <v>592</v>
      </c>
      <c r="V14" s="22">
        <f>'住民基本台帳'!V14+'外国人登録者'!V14</f>
        <v>1641</v>
      </c>
    </row>
    <row r="15" spans="1:22" ht="14.25" customHeight="1">
      <c r="A15" s="2">
        <v>12</v>
      </c>
      <c r="B15" s="48" t="s">
        <v>13</v>
      </c>
      <c r="C15" s="49"/>
      <c r="D15" s="8">
        <f>'住民基本台帳'!D15+'外国人登録者'!D15</f>
        <v>79</v>
      </c>
      <c r="E15" s="8">
        <f>'住民基本台帳'!E15+'外国人登録者'!E15</f>
        <v>175</v>
      </c>
      <c r="G15" s="20" t="s">
        <v>206</v>
      </c>
      <c r="H15" s="50" t="s">
        <v>46</v>
      </c>
      <c r="I15" s="51"/>
      <c r="J15" s="22">
        <f>'住民基本台帳'!J15+'外国人登録者'!J15</f>
        <v>1395</v>
      </c>
      <c r="K15" s="22">
        <f>'住民基本台帳'!K15+'外国人登録者'!K15</f>
        <v>3431</v>
      </c>
      <c r="M15" s="20" t="s">
        <v>129</v>
      </c>
      <c r="N15" s="50" t="s">
        <v>73</v>
      </c>
      <c r="O15" s="51"/>
      <c r="P15" s="22">
        <f>'住民基本台帳'!P15+'外国人登録者'!P15</f>
        <v>1922</v>
      </c>
      <c r="Q15" s="22">
        <f>'住民基本台帳'!Q15+'外国人登録者'!Q15</f>
        <v>5837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f>'住民基本台帳'!D16+'外国人登録者'!D16</f>
        <v>150</v>
      </c>
      <c r="E16" s="8">
        <f>'住民基本台帳'!E16+'外国人登録者'!E16</f>
        <v>332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f>'住民基本台帳'!U16+'外国人登録者'!U16</f>
        <v>118</v>
      </c>
      <c r="V16" s="8">
        <f>'住民基本台帳'!V16+'外国人登録者'!V16</f>
        <v>198</v>
      </c>
    </row>
    <row r="17" spans="1:22" ht="14.25" customHeight="1">
      <c r="A17" s="2">
        <v>14</v>
      </c>
      <c r="B17" s="48" t="s">
        <v>15</v>
      </c>
      <c r="C17" s="49"/>
      <c r="D17" s="8">
        <f>'住民基本台帳'!D17+'外国人登録者'!D17</f>
        <v>73</v>
      </c>
      <c r="E17" s="8">
        <f>'住民基本台帳'!E17+'外国人登録者'!E17</f>
        <v>155</v>
      </c>
      <c r="G17" s="2">
        <v>44</v>
      </c>
      <c r="H17" s="48" t="s">
        <v>47</v>
      </c>
      <c r="I17" s="49"/>
      <c r="J17" s="8">
        <f>'住民基本台帳'!J17+'外国人登録者'!J17</f>
        <v>266</v>
      </c>
      <c r="K17" s="8">
        <f>'住民基本台帳'!K17+'外国人登録者'!K17</f>
        <v>592</v>
      </c>
      <c r="M17" s="2">
        <v>72</v>
      </c>
      <c r="N17" s="48" t="s">
        <v>74</v>
      </c>
      <c r="O17" s="49"/>
      <c r="P17" s="8">
        <f>'住民基本台帳'!P17+'外国人登録者'!P17</f>
        <v>102</v>
      </c>
      <c r="Q17" s="8">
        <f>'住民基本台帳'!Q17+'外国人登録者'!Q17</f>
        <v>285</v>
      </c>
      <c r="S17" s="2">
        <v>100</v>
      </c>
      <c r="T17" s="3" t="s">
        <v>105</v>
      </c>
      <c r="U17" s="8">
        <f>'住民基本台帳'!U17+'外国人登録者'!U17</f>
        <v>21</v>
      </c>
      <c r="V17" s="8">
        <f>'住民基本台帳'!V17+'外国人登録者'!V17</f>
        <v>64</v>
      </c>
    </row>
    <row r="18" spans="1:22" ht="14.25" customHeight="1">
      <c r="A18" s="2">
        <v>15</v>
      </c>
      <c r="B18" s="48" t="s">
        <v>16</v>
      </c>
      <c r="C18" s="49"/>
      <c r="D18" s="8">
        <f>'住民基本台帳'!D18+'外国人登録者'!D18</f>
        <v>103</v>
      </c>
      <c r="E18" s="8">
        <f>'住民基本台帳'!E18+'外国人登録者'!E18</f>
        <v>255</v>
      </c>
      <c r="G18" s="2">
        <v>45</v>
      </c>
      <c r="H18" s="48" t="s">
        <v>48</v>
      </c>
      <c r="I18" s="49"/>
      <c r="J18" s="8">
        <f>'住民基本台帳'!J18+'外国人登録者'!J18</f>
        <v>177</v>
      </c>
      <c r="K18" s="8">
        <f>'住民基本台帳'!K18+'外国人登録者'!K18</f>
        <v>406</v>
      </c>
      <c r="M18" s="2">
        <v>73</v>
      </c>
      <c r="N18" s="48" t="s">
        <v>75</v>
      </c>
      <c r="O18" s="49"/>
      <c r="P18" s="8">
        <f>'住民基本台帳'!P18+'外国人登録者'!P18</f>
        <v>63</v>
      </c>
      <c r="Q18" s="8">
        <f>'住民基本台帳'!Q18+'外国人登録者'!Q18</f>
        <v>181</v>
      </c>
      <c r="S18" s="2">
        <v>101</v>
      </c>
      <c r="T18" s="3" t="s">
        <v>106</v>
      </c>
      <c r="U18" s="8">
        <f>'住民基本台帳'!U18+'外国人登録者'!U18</f>
        <v>102</v>
      </c>
      <c r="V18" s="8">
        <f>'住民基本台帳'!V18+'外国人登録者'!V18</f>
        <v>240</v>
      </c>
    </row>
    <row r="19" spans="1:22" ht="14.25" customHeight="1">
      <c r="A19" s="2">
        <v>16</v>
      </c>
      <c r="B19" s="48" t="s">
        <v>17</v>
      </c>
      <c r="C19" s="49"/>
      <c r="D19" s="8">
        <f>'住民基本台帳'!D19+'外国人登録者'!D19</f>
        <v>129</v>
      </c>
      <c r="E19" s="8">
        <f>'住民基本台帳'!E19+'外国人登録者'!E19</f>
        <v>295</v>
      </c>
      <c r="G19" s="2">
        <v>46</v>
      </c>
      <c r="H19" s="48" t="s">
        <v>49</v>
      </c>
      <c r="I19" s="49"/>
      <c r="J19" s="8">
        <f>'住民基本台帳'!J19+'外国人登録者'!J19</f>
        <v>164</v>
      </c>
      <c r="K19" s="8">
        <f>'住民基本台帳'!K19+'外国人登録者'!K19</f>
        <v>422</v>
      </c>
      <c r="M19" s="2">
        <v>74</v>
      </c>
      <c r="N19" s="48" t="s">
        <v>76</v>
      </c>
      <c r="O19" s="49"/>
      <c r="P19" s="8">
        <f>'住民基本台帳'!P19+'外国人登録者'!P19</f>
        <v>43</v>
      </c>
      <c r="Q19" s="8">
        <f>'住民基本台帳'!Q19+'外国人登録者'!Q19</f>
        <v>125</v>
      </c>
      <c r="S19" s="2">
        <v>102</v>
      </c>
      <c r="T19" s="3" t="s">
        <v>107</v>
      </c>
      <c r="U19" s="8">
        <f>'住民基本台帳'!U19+'外国人登録者'!U19</f>
        <v>19</v>
      </c>
      <c r="V19" s="8">
        <f>'住民基本台帳'!V19+'外国人登録者'!V19</f>
        <v>61</v>
      </c>
    </row>
    <row r="20" spans="1:22" ht="14.25" customHeight="1">
      <c r="A20" s="2">
        <v>17</v>
      </c>
      <c r="B20" s="48" t="s">
        <v>18</v>
      </c>
      <c r="C20" s="49"/>
      <c r="D20" s="8">
        <f>'住民基本台帳'!D20+'外国人登録者'!D20</f>
        <v>150</v>
      </c>
      <c r="E20" s="8">
        <f>'住民基本台帳'!E20+'外国人登録者'!E20</f>
        <v>352</v>
      </c>
      <c r="G20" s="2">
        <v>47</v>
      </c>
      <c r="H20" s="48" t="s">
        <v>50</v>
      </c>
      <c r="I20" s="49"/>
      <c r="J20" s="8">
        <f>'住民基本台帳'!J20+'外国人登録者'!J20</f>
        <v>88</v>
      </c>
      <c r="K20" s="8">
        <f>'住民基本台帳'!K20+'外国人登録者'!K20</f>
        <v>225</v>
      </c>
      <c r="M20" s="2">
        <v>75</v>
      </c>
      <c r="N20" s="48" t="s">
        <v>77</v>
      </c>
      <c r="O20" s="49"/>
      <c r="P20" s="8">
        <f>'住民基本台帳'!P20+'外国人登録者'!P20</f>
        <v>24</v>
      </c>
      <c r="Q20" s="8">
        <f>'住民基本台帳'!Q20+'外国人登録者'!Q20</f>
        <v>75</v>
      </c>
      <c r="S20" s="2">
        <v>103</v>
      </c>
      <c r="T20" s="3" t="s">
        <v>108</v>
      </c>
      <c r="U20" s="8">
        <f>'住民基本台帳'!U20+'外国人登録者'!U20</f>
        <v>33</v>
      </c>
      <c r="V20" s="8">
        <f>'住民基本台帳'!V20+'外国人登録者'!V20</f>
        <v>101</v>
      </c>
    </row>
    <row r="21" spans="1:22" ht="14.25" customHeight="1">
      <c r="A21" s="2">
        <v>18</v>
      </c>
      <c r="B21" s="48" t="s">
        <v>19</v>
      </c>
      <c r="C21" s="49"/>
      <c r="D21" s="8">
        <f>'住民基本台帳'!D21+'外国人登録者'!D21</f>
        <v>81</v>
      </c>
      <c r="E21" s="8">
        <f>'住民基本台帳'!E21+'外国人登録者'!E21</f>
        <v>207</v>
      </c>
      <c r="G21" s="2">
        <v>48</v>
      </c>
      <c r="H21" s="48" t="s">
        <v>51</v>
      </c>
      <c r="I21" s="49"/>
      <c r="J21" s="8">
        <f>'住民基本台帳'!J21+'外国人登録者'!J21</f>
        <v>33</v>
      </c>
      <c r="K21" s="8">
        <f>'住民基本台帳'!K21+'外国人登録者'!K21</f>
        <v>74</v>
      </c>
      <c r="M21" s="2">
        <v>76</v>
      </c>
      <c r="N21" s="48" t="s">
        <v>78</v>
      </c>
      <c r="O21" s="49"/>
      <c r="P21" s="8">
        <f>'住民基本台帳'!P21+'外国人登録者'!P21</f>
        <v>46</v>
      </c>
      <c r="Q21" s="8">
        <f>'住民基本台帳'!Q21+'外国人登録者'!Q21</f>
        <v>137</v>
      </c>
      <c r="S21" s="2">
        <v>104</v>
      </c>
      <c r="T21" s="3" t="s">
        <v>109</v>
      </c>
      <c r="U21" s="8">
        <f>'住民基本台帳'!U21+'外国人登録者'!U21</f>
        <v>15</v>
      </c>
      <c r="V21" s="8">
        <f>'住民基本台帳'!V21+'外国人登録者'!V21</f>
        <v>42</v>
      </c>
    </row>
    <row r="22" spans="1:22" ht="14.25" customHeight="1">
      <c r="A22" s="2">
        <v>19</v>
      </c>
      <c r="B22" s="48" t="s">
        <v>20</v>
      </c>
      <c r="C22" s="49"/>
      <c r="D22" s="8">
        <f>'住民基本台帳'!D22+'外国人登録者'!D22</f>
        <v>149</v>
      </c>
      <c r="E22" s="8">
        <f>'住民基本台帳'!E22+'外国人登録者'!E22</f>
        <v>379</v>
      </c>
      <c r="G22" s="2">
        <v>49</v>
      </c>
      <c r="H22" s="48" t="s">
        <v>52</v>
      </c>
      <c r="I22" s="49"/>
      <c r="J22" s="8">
        <f>'住民基本台帳'!J22+'外国人登録者'!J22</f>
        <v>288</v>
      </c>
      <c r="K22" s="8">
        <f>'住民基本台帳'!K22+'外国人登録者'!K22</f>
        <v>734</v>
      </c>
      <c r="M22" s="2">
        <v>77</v>
      </c>
      <c r="N22" s="48" t="s">
        <v>79</v>
      </c>
      <c r="O22" s="49"/>
      <c r="P22" s="8">
        <f>'住民基本台帳'!P22+'外国人登録者'!P22</f>
        <v>63</v>
      </c>
      <c r="Q22" s="8">
        <f>'住民基本台帳'!Q22+'外国人登録者'!Q22</f>
        <v>213</v>
      </c>
      <c r="S22" s="20" t="s">
        <v>206</v>
      </c>
      <c r="T22" s="21" t="s">
        <v>110</v>
      </c>
      <c r="U22" s="22">
        <f>'住民基本台帳'!U22+'外国人登録者'!U22</f>
        <v>308</v>
      </c>
      <c r="V22" s="22">
        <f>'住民基本台帳'!V22+'外国人登録者'!V22</f>
        <v>706</v>
      </c>
    </row>
    <row r="23" spans="1:22" ht="14.25" customHeight="1">
      <c r="A23" s="2">
        <v>20</v>
      </c>
      <c r="B23" s="48" t="s">
        <v>21</v>
      </c>
      <c r="C23" s="49"/>
      <c r="D23" s="8">
        <f>'住民基本台帳'!D23+'外国人登録者'!D23</f>
        <v>163</v>
      </c>
      <c r="E23" s="8">
        <f>'住民基本台帳'!E23+'外国人登録者'!E23</f>
        <v>396</v>
      </c>
      <c r="G23" s="2">
        <v>50</v>
      </c>
      <c r="H23" s="48" t="s">
        <v>53</v>
      </c>
      <c r="I23" s="49"/>
      <c r="J23" s="8">
        <f>'住民基本台帳'!J23+'外国人登録者'!J23</f>
        <v>431</v>
      </c>
      <c r="K23" s="8">
        <f>'住民基本台帳'!K23+'外国人登録者'!K23</f>
        <v>1146</v>
      </c>
      <c r="M23" s="2">
        <v>78</v>
      </c>
      <c r="N23" s="48" t="s">
        <v>80</v>
      </c>
      <c r="O23" s="49"/>
      <c r="P23" s="8">
        <f>'住民基本台帳'!P23+'外国人登録者'!P23</f>
        <v>51</v>
      </c>
      <c r="Q23" s="8">
        <f>'住民基本台帳'!Q23+'外国人登録者'!Q23</f>
        <v>147</v>
      </c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f>'住民基本台帳'!D24+'外国人登録者'!D24</f>
        <v>215</v>
      </c>
      <c r="E24" s="8">
        <f>'住民基本台帳'!E24+'外国人登録者'!E24</f>
        <v>461</v>
      </c>
      <c r="G24" s="2">
        <v>51</v>
      </c>
      <c r="H24" s="48" t="s">
        <v>54</v>
      </c>
      <c r="I24" s="49"/>
      <c r="J24" s="8">
        <f>'住民基本台帳'!J24+'外国人登録者'!J24</f>
        <v>51</v>
      </c>
      <c r="K24" s="8">
        <f>'住民基本台帳'!K24+'外国人登録者'!K24</f>
        <v>144</v>
      </c>
      <c r="M24" s="2">
        <v>79</v>
      </c>
      <c r="N24" s="48" t="s">
        <v>81</v>
      </c>
      <c r="O24" s="49"/>
      <c r="P24" s="8">
        <f>'住民基本台帳'!P24+'外国人登録者'!P24</f>
        <v>56</v>
      </c>
      <c r="Q24" s="8">
        <f>'住民基本台帳'!Q24+'外国人登録者'!Q24</f>
        <v>161</v>
      </c>
      <c r="S24" s="2">
        <v>105</v>
      </c>
      <c r="T24" s="3" t="s">
        <v>111</v>
      </c>
      <c r="U24" s="8">
        <f>'住民基本台帳'!U24+'外国人登録者'!U24</f>
        <v>60</v>
      </c>
      <c r="V24" s="8">
        <f>'住民基本台帳'!V24+'外国人登録者'!V24</f>
        <v>179</v>
      </c>
    </row>
    <row r="25" spans="1:22" ht="14.25" customHeight="1">
      <c r="A25" s="2">
        <v>22</v>
      </c>
      <c r="B25" s="48" t="s">
        <v>23</v>
      </c>
      <c r="C25" s="49"/>
      <c r="D25" s="8">
        <f>'住民基本台帳'!D25+'外国人登録者'!D25</f>
        <v>185</v>
      </c>
      <c r="E25" s="8">
        <f>'住民基本台帳'!E25+'外国人登録者'!E25</f>
        <v>469</v>
      </c>
      <c r="G25" s="2">
        <v>52</v>
      </c>
      <c r="H25" s="48" t="s">
        <v>55</v>
      </c>
      <c r="I25" s="49"/>
      <c r="J25" s="8">
        <f>'住民基本台帳'!J25+'外国人登録者'!J25</f>
        <v>128</v>
      </c>
      <c r="K25" s="8">
        <f>'住民基本台帳'!K25+'外国人登録者'!K25</f>
        <v>355</v>
      </c>
      <c r="M25" s="2">
        <v>80</v>
      </c>
      <c r="N25" s="48" t="s">
        <v>82</v>
      </c>
      <c r="O25" s="49"/>
      <c r="P25" s="8">
        <f>'住民基本台帳'!P25+'外国人登録者'!P25</f>
        <v>22</v>
      </c>
      <c r="Q25" s="8">
        <f>'住民基本台帳'!Q25+'外国人登録者'!Q25</f>
        <v>70</v>
      </c>
      <c r="S25" s="2">
        <v>106</v>
      </c>
      <c r="T25" s="3" t="s">
        <v>112</v>
      </c>
      <c r="U25" s="8">
        <f>'住民基本台帳'!U25+'外国人登録者'!U25</f>
        <v>86</v>
      </c>
      <c r="V25" s="8">
        <f>'住民基本台帳'!V25+'外国人登録者'!V25</f>
        <v>224</v>
      </c>
    </row>
    <row r="26" spans="1:22" ht="14.25" customHeight="1">
      <c r="A26" s="20" t="s">
        <v>206</v>
      </c>
      <c r="B26" s="50" t="s">
        <v>24</v>
      </c>
      <c r="C26" s="51"/>
      <c r="D26" s="22">
        <f>'住民基本台帳'!D26+'外国人登録者'!D26</f>
        <v>3126</v>
      </c>
      <c r="E26" s="22">
        <f>SUM(E4:E25)</f>
        <v>6977</v>
      </c>
      <c r="G26" s="2">
        <v>53</v>
      </c>
      <c r="H26" s="52" t="s">
        <v>56</v>
      </c>
      <c r="I26" s="53"/>
      <c r="J26" s="8">
        <f>'住民基本台帳'!J26+'外国人登録者'!J26</f>
        <v>81</v>
      </c>
      <c r="K26" s="8">
        <f>'住民基本台帳'!K26+'外国人登録者'!K26</f>
        <v>231</v>
      </c>
      <c r="M26" s="2">
        <v>81</v>
      </c>
      <c r="N26" s="48" t="s">
        <v>83</v>
      </c>
      <c r="O26" s="49"/>
      <c r="P26" s="8">
        <f>'住民基本台帳'!P26+'外国人登録者'!P26</f>
        <v>41</v>
      </c>
      <c r="Q26" s="8">
        <f>'住民基本台帳'!Q26+'外国人登録者'!Q26</f>
        <v>86</v>
      </c>
      <c r="S26" s="2">
        <v>107</v>
      </c>
      <c r="T26" s="3" t="s">
        <v>113</v>
      </c>
      <c r="U26" s="8">
        <f>'住民基本台帳'!U26+'外国人登録者'!U26</f>
        <v>36</v>
      </c>
      <c r="V26" s="8">
        <f>'住民基本台帳'!V26+'外国人登録者'!V26</f>
        <v>108</v>
      </c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>
        <f>'住民基本台帳'!J27+'外国人登録者'!J27</f>
        <v>26</v>
      </c>
      <c r="K27" s="8">
        <f>'住民基本台帳'!K27+'外国人登録者'!K27</f>
        <v>73</v>
      </c>
      <c r="M27" s="2">
        <v>82</v>
      </c>
      <c r="N27" s="48" t="s">
        <v>84</v>
      </c>
      <c r="O27" s="49"/>
      <c r="P27" s="8">
        <f>'住民基本台帳'!P27+'外国人登録者'!P27</f>
        <v>44</v>
      </c>
      <c r="Q27" s="8">
        <f>'住民基本台帳'!Q27+'外国人登録者'!Q27</f>
        <v>111</v>
      </c>
      <c r="S27" s="2">
        <v>108</v>
      </c>
      <c r="T27" s="3" t="s">
        <v>114</v>
      </c>
      <c r="U27" s="8">
        <f>'住民基本台帳'!U27+'外国人登録者'!U27</f>
        <v>43</v>
      </c>
      <c r="V27" s="8">
        <f>'住民基本台帳'!V27+'外国人登録者'!V27</f>
        <v>131</v>
      </c>
    </row>
    <row r="28" spans="1:22" ht="14.25" customHeight="1">
      <c r="A28" s="2">
        <v>23</v>
      </c>
      <c r="B28" s="48" t="s">
        <v>25</v>
      </c>
      <c r="C28" s="49"/>
      <c r="D28" s="8">
        <f>'住民基本台帳'!D28+'外国人登録者'!D28</f>
        <v>28</v>
      </c>
      <c r="E28" s="8">
        <f>'住民基本台帳'!E28+'外国人登録者'!E28</f>
        <v>91</v>
      </c>
      <c r="G28" s="20" t="s">
        <v>222</v>
      </c>
      <c r="H28" s="50" t="s">
        <v>58</v>
      </c>
      <c r="I28" s="51"/>
      <c r="J28" s="22">
        <f>'住民基本台帳'!J28+'外国人登録者'!J28</f>
        <v>1733</v>
      </c>
      <c r="K28" s="22">
        <f>'住民基本台帳'!K28+'外国人登録者'!K28</f>
        <v>4402</v>
      </c>
      <c r="M28" s="2">
        <v>83</v>
      </c>
      <c r="N28" s="48" t="s">
        <v>85</v>
      </c>
      <c r="O28" s="49"/>
      <c r="P28" s="8">
        <f>'住民基本台帳'!P28+'外国人登録者'!P28</f>
        <v>37</v>
      </c>
      <c r="Q28" s="8">
        <f>'住民基本台帳'!Q28+'外国人登録者'!Q28</f>
        <v>98</v>
      </c>
      <c r="S28" s="2">
        <v>109</v>
      </c>
      <c r="T28" s="3" t="s">
        <v>115</v>
      </c>
      <c r="U28" s="8">
        <f>'住民基本台帳'!U28+'外国人登録者'!U28</f>
        <v>54</v>
      </c>
      <c r="V28" s="8">
        <f>'住民基本台帳'!V28+'外国人登録者'!V28</f>
        <v>122</v>
      </c>
    </row>
    <row r="29" spans="1:22" ht="14.25" customHeight="1">
      <c r="A29" s="2">
        <v>24</v>
      </c>
      <c r="B29" s="48" t="s">
        <v>26</v>
      </c>
      <c r="C29" s="49"/>
      <c r="D29" s="8">
        <f>'住民基本台帳'!D29+'外国人登録者'!D29</f>
        <v>4</v>
      </c>
      <c r="E29" s="8">
        <f>'住民基本台帳'!E29+'外国人登録者'!E29</f>
        <v>6</v>
      </c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f>'住民基本台帳'!P29+'外国人登録者'!P29</f>
        <v>74</v>
      </c>
      <c r="Q29" s="8">
        <f>'住民基本台帳'!Q29+'外国人登録者'!Q29</f>
        <v>199</v>
      </c>
      <c r="S29" s="20" t="s">
        <v>206</v>
      </c>
      <c r="T29" s="21" t="s">
        <v>116</v>
      </c>
      <c r="U29" s="22">
        <f>'住民基本台帳'!U29+'外国人登録者'!U29</f>
        <v>279</v>
      </c>
      <c r="V29" s="22">
        <f>'住民基本台帳'!V29+'外国人登録者'!V29</f>
        <v>764</v>
      </c>
    </row>
    <row r="30" spans="1:17" ht="14.25" customHeight="1">
      <c r="A30" s="2">
        <v>25</v>
      </c>
      <c r="B30" s="48" t="s">
        <v>27</v>
      </c>
      <c r="C30" s="49"/>
      <c r="D30" s="8">
        <f>'住民基本台帳'!D30+'外国人登録者'!D30</f>
        <v>90</v>
      </c>
      <c r="E30" s="8">
        <f>'住民基本台帳'!E30+'外国人登録者'!E30</f>
        <v>252</v>
      </c>
      <c r="G30" s="2">
        <v>55</v>
      </c>
      <c r="H30" s="48" t="s">
        <v>59</v>
      </c>
      <c r="I30" s="49"/>
      <c r="J30" s="8">
        <f>'住民基本台帳'!J30+'外国人登録者'!J30</f>
        <v>140</v>
      </c>
      <c r="K30" s="8">
        <f>'住民基本台帳'!K30+'外国人登録者'!K30</f>
        <v>428</v>
      </c>
      <c r="M30" s="2">
        <v>85</v>
      </c>
      <c r="N30" s="48" t="s">
        <v>87</v>
      </c>
      <c r="O30" s="49"/>
      <c r="P30" s="8">
        <f>'住民基本台帳'!P30+'外国人登録者'!P30</f>
        <v>25</v>
      </c>
      <c r="Q30" s="8">
        <f>'住民基本台帳'!Q30+'外国人登録者'!Q30</f>
        <v>59</v>
      </c>
    </row>
    <row r="31" spans="1:17" ht="14.25" customHeight="1">
      <c r="A31" s="2">
        <v>26</v>
      </c>
      <c r="B31" s="48" t="s">
        <v>28</v>
      </c>
      <c r="C31" s="49"/>
      <c r="D31" s="8">
        <f>'住民基本台帳'!D31+'外国人登録者'!D31</f>
        <v>208</v>
      </c>
      <c r="E31" s="8">
        <f>'住民基本台帳'!E31+'外国人登録者'!E31</f>
        <v>516</v>
      </c>
      <c r="G31" s="2">
        <v>56</v>
      </c>
      <c r="H31" s="48" t="s">
        <v>60</v>
      </c>
      <c r="I31" s="49"/>
      <c r="J31" s="8">
        <f>'住民基本台帳'!J31+'外国人登録者'!J31</f>
        <v>61</v>
      </c>
      <c r="K31" s="8">
        <f>'住民基本台帳'!K31+'外国人登録者'!K31</f>
        <v>174</v>
      </c>
      <c r="M31" s="20" t="s">
        <v>208</v>
      </c>
      <c r="N31" s="50" t="s">
        <v>88</v>
      </c>
      <c r="O31" s="51"/>
      <c r="P31" s="22">
        <f>'住民基本台帳'!P31+'外国人登録者'!P31</f>
        <v>691</v>
      </c>
      <c r="Q31" s="22">
        <f>'住民基本台帳'!Q31+'外国人登録者'!Q31</f>
        <v>1947</v>
      </c>
    </row>
    <row r="32" spans="1:21" ht="14.25" customHeight="1">
      <c r="A32" s="2">
        <v>27</v>
      </c>
      <c r="B32" s="48" t="s">
        <v>29</v>
      </c>
      <c r="C32" s="49"/>
      <c r="D32" s="8">
        <f>'住民基本台帳'!D32+'外国人登録者'!D32</f>
        <v>96</v>
      </c>
      <c r="E32" s="8">
        <f>'住民基本台帳'!E32+'外国人登録者'!E32</f>
        <v>291</v>
      </c>
      <c r="G32" s="2">
        <v>57</v>
      </c>
      <c r="H32" s="48" t="s">
        <v>61</v>
      </c>
      <c r="I32" s="49"/>
      <c r="J32" s="8">
        <f>'住民基本台帳'!J32+'外国人登録者'!J32</f>
        <v>28</v>
      </c>
      <c r="K32" s="8">
        <f>'住民基本台帳'!K32+'外国人登録者'!K32</f>
        <v>86</v>
      </c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f>'住民基本台帳'!D33+'外国人登録者'!D33</f>
        <v>144</v>
      </c>
      <c r="E33" s="8">
        <f>'住民基本台帳'!E33+'外国人登録者'!E33</f>
        <v>372</v>
      </c>
      <c r="G33" s="2">
        <v>58</v>
      </c>
      <c r="H33" s="48" t="s">
        <v>62</v>
      </c>
      <c r="I33" s="49"/>
      <c r="J33" s="8">
        <f>'住民基本台帳'!J33+'外国人登録者'!J33</f>
        <v>115</v>
      </c>
      <c r="K33" s="8">
        <f>'住民基本台帳'!K33+'外国人登録者'!K33</f>
        <v>213</v>
      </c>
      <c r="M33" s="2">
        <v>86</v>
      </c>
      <c r="N33" s="48" t="s">
        <v>89</v>
      </c>
      <c r="O33" s="49"/>
      <c r="P33" s="8">
        <f>'住民基本台帳'!P33+'外国人登録者'!P33</f>
        <v>161</v>
      </c>
      <c r="Q33" s="8">
        <f>'住民基本台帳'!Q33+'外国人登録者'!Q33</f>
        <v>413</v>
      </c>
    </row>
    <row r="34" spans="1:17" ht="14.25" customHeight="1">
      <c r="A34" s="2">
        <v>29</v>
      </c>
      <c r="B34" s="48" t="s">
        <v>31</v>
      </c>
      <c r="C34" s="49"/>
      <c r="D34" s="8">
        <f>'住民基本台帳'!D34+'外国人登録者'!D34</f>
        <v>48</v>
      </c>
      <c r="E34" s="8">
        <f>'住民基本台帳'!E34+'外国人登録者'!E34</f>
        <v>123</v>
      </c>
      <c r="G34" s="2">
        <v>59</v>
      </c>
      <c r="H34" s="48" t="s">
        <v>63</v>
      </c>
      <c r="I34" s="49"/>
      <c r="J34" s="8">
        <f>'住民基本台帳'!J34+'外国人登録者'!J34</f>
        <v>65</v>
      </c>
      <c r="K34" s="8">
        <f>'住民基本台帳'!K34+'外国人登録者'!K34</f>
        <v>197</v>
      </c>
      <c r="M34" s="2">
        <v>87</v>
      </c>
      <c r="N34" s="48" t="s">
        <v>90</v>
      </c>
      <c r="O34" s="49"/>
      <c r="P34" s="8">
        <f>'住民基本台帳'!P34+'外国人登録者'!P34</f>
        <v>737</v>
      </c>
      <c r="Q34" s="8">
        <f>'住民基本台帳'!Q34+'外国人登録者'!Q34</f>
        <v>1847</v>
      </c>
    </row>
    <row r="35" spans="1:17" ht="14.25" customHeight="1">
      <c r="A35" s="2">
        <v>30</v>
      </c>
      <c r="B35" s="48" t="s">
        <v>32</v>
      </c>
      <c r="C35" s="49"/>
      <c r="D35" s="8">
        <f>'住民基本台帳'!D35+'外国人登録者'!D35</f>
        <v>6</v>
      </c>
      <c r="E35" s="8">
        <f>'住民基本台帳'!E35+'外国人登録者'!E35</f>
        <v>21</v>
      </c>
      <c r="G35" s="2">
        <v>60</v>
      </c>
      <c r="H35" s="48" t="s">
        <v>64</v>
      </c>
      <c r="I35" s="49"/>
      <c r="J35" s="8">
        <f>'住民基本台帳'!J35+'外国人登録者'!J35</f>
        <v>12</v>
      </c>
      <c r="K35" s="8">
        <f>'住民基本台帳'!K35+'外国人登録者'!K35</f>
        <v>38</v>
      </c>
      <c r="M35" s="2">
        <v>88</v>
      </c>
      <c r="N35" s="48" t="s">
        <v>91</v>
      </c>
      <c r="O35" s="49"/>
      <c r="P35" s="8">
        <f>'住民基本台帳'!P35+'外国人登録者'!P35</f>
        <v>15</v>
      </c>
      <c r="Q35" s="8">
        <f>'住民基本台帳'!Q35+'外国人登録者'!Q35</f>
        <v>36</v>
      </c>
    </row>
    <row r="36" spans="1:17" ht="14.25" customHeight="1">
      <c r="A36" s="2">
        <v>31</v>
      </c>
      <c r="B36" s="48" t="s">
        <v>33</v>
      </c>
      <c r="C36" s="49"/>
      <c r="D36" s="8">
        <f>'住民基本台帳'!D36+'外国人登録者'!D36</f>
        <v>126</v>
      </c>
      <c r="E36" s="8">
        <f>'住民基本台帳'!E36+'外国人登録者'!E36</f>
        <v>322</v>
      </c>
      <c r="G36" s="2">
        <v>61</v>
      </c>
      <c r="H36" s="48" t="s">
        <v>65</v>
      </c>
      <c r="I36" s="49"/>
      <c r="J36" s="8">
        <f>'住民基本台帳'!J36+'外国人登録者'!J36</f>
        <v>174</v>
      </c>
      <c r="K36" s="8">
        <f>'住民基本台帳'!K36+'外国人登録者'!K36</f>
        <v>482</v>
      </c>
      <c r="M36" s="2">
        <v>89</v>
      </c>
      <c r="N36" s="48" t="s">
        <v>92</v>
      </c>
      <c r="O36" s="49"/>
      <c r="P36" s="8">
        <f>'住民基本台帳'!P36+'外国人登録者'!P36</f>
        <v>24</v>
      </c>
      <c r="Q36" s="8">
        <f>'住民基本台帳'!Q36+'外国人登録者'!Q36</f>
        <v>74</v>
      </c>
    </row>
    <row r="37" spans="1:17" ht="14.25" customHeight="1">
      <c r="A37" s="2">
        <v>32</v>
      </c>
      <c r="B37" s="48" t="s">
        <v>34</v>
      </c>
      <c r="C37" s="49"/>
      <c r="D37" s="8">
        <f>'住民基本台帳'!D37+'外国人登録者'!D37</f>
        <v>52</v>
      </c>
      <c r="E37" s="8">
        <f>'住民基本台帳'!E37+'外国人登録者'!E37</f>
        <v>147</v>
      </c>
      <c r="G37" s="2">
        <v>62</v>
      </c>
      <c r="H37" s="48" t="s">
        <v>66</v>
      </c>
      <c r="I37" s="49"/>
      <c r="J37" s="8">
        <f>'住民基本台帳'!J37+'外国人登録者'!J37</f>
        <v>359</v>
      </c>
      <c r="K37" s="8">
        <f>'住民基本台帳'!K37+'外国人登録者'!K37</f>
        <v>827</v>
      </c>
      <c r="M37" s="2">
        <v>90</v>
      </c>
      <c r="N37" s="48" t="s">
        <v>93</v>
      </c>
      <c r="O37" s="49"/>
      <c r="P37" s="8">
        <f>'住民基本台帳'!P37+'外国人登録者'!P37</f>
        <v>180</v>
      </c>
      <c r="Q37" s="8">
        <f>'住民基本台帳'!Q37+'外国人登録者'!Q37</f>
        <v>478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204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204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f>'住民基本台帳'!D41+'外国人登録者'!D41</f>
        <v>75</v>
      </c>
      <c r="E41" s="10">
        <f>'住民基本台帳'!E41+'外国人登録者'!E41</f>
        <v>295</v>
      </c>
      <c r="F41" s="7"/>
      <c r="G41" s="4">
        <v>138</v>
      </c>
      <c r="H41" s="23" t="s">
        <v>223</v>
      </c>
      <c r="I41" s="24" t="s">
        <v>160</v>
      </c>
      <c r="J41" s="10">
        <f>'住民基本台帳'!J41+'外国人登録者'!J41</f>
        <v>20</v>
      </c>
      <c r="K41" s="10">
        <f>'住民基本台帳'!K41+'外国人登録者'!K41</f>
        <v>42</v>
      </c>
      <c r="L41" s="7"/>
      <c r="M41" s="4">
        <v>152</v>
      </c>
      <c r="N41" s="23" t="s">
        <v>176</v>
      </c>
      <c r="O41" s="24" t="s">
        <v>192</v>
      </c>
      <c r="P41" s="10">
        <f>'住民基本台帳'!P41+'外国人登録者'!P41</f>
        <v>9</v>
      </c>
      <c r="Q41" s="10">
        <f>'住民基本台帳'!Q41+'外国人登録者'!Q41</f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223</v>
      </c>
      <c r="C42" s="24" t="s">
        <v>132</v>
      </c>
      <c r="D42" s="10">
        <f>'住民基本台帳'!D42+'外国人登録者'!D42</f>
        <v>16</v>
      </c>
      <c r="E42" s="10">
        <f>'住民基本台帳'!E42+'外国人登録者'!E42</f>
        <v>58</v>
      </c>
      <c r="F42" s="7"/>
      <c r="G42" s="4">
        <v>139</v>
      </c>
      <c r="H42" s="23" t="s">
        <v>210</v>
      </c>
      <c r="I42" s="24" t="s">
        <v>161</v>
      </c>
      <c r="J42" s="10">
        <f>'住民基本台帳'!J42+'外国人登録者'!J42</f>
        <v>47</v>
      </c>
      <c r="K42" s="10">
        <f>'住民基本台帳'!K42+'外国人登録者'!K42</f>
        <v>90</v>
      </c>
      <c r="L42" s="7"/>
      <c r="M42" s="4">
        <v>153</v>
      </c>
      <c r="N42" s="23" t="s">
        <v>211</v>
      </c>
      <c r="O42" s="24" t="s">
        <v>193</v>
      </c>
      <c r="P42" s="10">
        <f>'住民基本台帳'!P42+'外国人登録者'!P42</f>
        <v>58</v>
      </c>
      <c r="Q42" s="10">
        <f>'住民基本台帳'!Q42+'外国人登録者'!Q42</f>
        <v>123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223</v>
      </c>
      <c r="C43" s="24" t="s">
        <v>133</v>
      </c>
      <c r="D43" s="10">
        <f>'住民基本台帳'!D43+'外国人登録者'!D43</f>
        <v>19</v>
      </c>
      <c r="E43" s="10">
        <f>'住民基本台帳'!E43+'外国人登録者'!E43</f>
        <v>85</v>
      </c>
      <c r="F43" s="7"/>
      <c r="G43" s="4">
        <v>140</v>
      </c>
      <c r="H43" s="23" t="s">
        <v>212</v>
      </c>
      <c r="I43" s="24" t="s">
        <v>162</v>
      </c>
      <c r="J43" s="10">
        <f>'住民基本台帳'!J43+'外国人登録者'!J43</f>
        <v>6</v>
      </c>
      <c r="K43" s="10">
        <f>'住民基本台帳'!K43+'外国人登録者'!K43</f>
        <v>9</v>
      </c>
      <c r="L43" s="7"/>
      <c r="M43" s="4">
        <v>154</v>
      </c>
      <c r="N43" s="23" t="s">
        <v>223</v>
      </c>
      <c r="O43" s="24" t="s">
        <v>194</v>
      </c>
      <c r="P43" s="10">
        <f>'住民基本台帳'!P43+'外国人登録者'!P43</f>
        <v>5</v>
      </c>
      <c r="Q43" s="10">
        <f>'住民基本台帳'!Q43+'外国人登録者'!Q43</f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>
        <f>'住民基本台帳'!D44+'外国人登録者'!D44</f>
        <v>50</v>
      </c>
      <c r="E44" s="10">
        <f>'住民基本台帳'!E44+'外国人登録者'!E44</f>
        <v>170</v>
      </c>
      <c r="F44" s="7"/>
      <c r="G44" s="4">
        <v>141</v>
      </c>
      <c r="H44" s="23" t="s">
        <v>212</v>
      </c>
      <c r="I44" s="24" t="s">
        <v>163</v>
      </c>
      <c r="J44" s="10">
        <f>'住民基本台帳'!J44+'外国人登録者'!J44</f>
        <v>27</v>
      </c>
      <c r="K44" s="10">
        <f>'住民基本台帳'!K44+'外国人登録者'!K44</f>
        <v>47</v>
      </c>
      <c r="L44" s="7"/>
      <c r="M44" s="4">
        <v>155</v>
      </c>
      <c r="N44" s="23" t="s">
        <v>213</v>
      </c>
      <c r="O44" s="24" t="s">
        <v>191</v>
      </c>
      <c r="P44" s="10">
        <f>'住民基本台帳'!P44+'外国人登録者'!P44</f>
        <v>2</v>
      </c>
      <c r="Q44" s="10">
        <f>'住民基本台帳'!Q44+'外国人登録者'!Q44</f>
        <v>3</v>
      </c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>
        <f>'住民基本台帳'!D45+'外国人登録者'!D45</f>
        <v>81</v>
      </c>
      <c r="E45" s="10">
        <f>'住民基本台帳'!E45+'外国人登録者'!E45</f>
        <v>256</v>
      </c>
      <c r="F45" s="7"/>
      <c r="G45" s="4">
        <v>142</v>
      </c>
      <c r="H45" s="23" t="s">
        <v>223</v>
      </c>
      <c r="I45" s="24" t="s">
        <v>164</v>
      </c>
      <c r="J45" s="10">
        <f>'住民基本台帳'!J45+'外国人登録者'!J45</f>
        <v>23</v>
      </c>
      <c r="K45" s="10">
        <f>'住民基本台帳'!K45+'外国人登録者'!K45</f>
        <v>36</v>
      </c>
      <c r="L45" s="7"/>
      <c r="M45" s="20" t="s">
        <v>208</v>
      </c>
      <c r="N45" s="50" t="s">
        <v>199</v>
      </c>
      <c r="O45" s="51"/>
      <c r="P45" s="22">
        <f>'住民基本台帳'!P45+'外国人登録者'!P45</f>
        <v>74</v>
      </c>
      <c r="Q45" s="22">
        <f>'住民基本台帳'!Q45+'外国人登録者'!Q45</f>
        <v>155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>
        <f>'住民基本台帳'!D46+'外国人登録者'!D46</f>
        <v>20</v>
      </c>
      <c r="E46" s="10">
        <f>'住民基本台帳'!E46+'外国人登録者'!E46</f>
        <v>72</v>
      </c>
      <c r="F46" s="7"/>
      <c r="G46" s="4">
        <v>143</v>
      </c>
      <c r="H46" s="23" t="s">
        <v>223</v>
      </c>
      <c r="I46" s="24" t="s">
        <v>165</v>
      </c>
      <c r="J46" s="10">
        <f>'住民基本台帳'!J46+'外国人登録者'!J46</f>
        <v>28</v>
      </c>
      <c r="K46" s="10">
        <f>'住民基本台帳'!K46+'外国人登録者'!K46</f>
        <v>59</v>
      </c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>
        <f>'住民基本台帳'!D47+'外国人登録者'!D47</f>
        <v>36</v>
      </c>
      <c r="E47" s="10">
        <f>'住民基本台帳'!E47+'外国人登録者'!E47</f>
        <v>150</v>
      </c>
      <c r="F47" s="7"/>
      <c r="G47" s="4">
        <v>144</v>
      </c>
      <c r="H47" s="23" t="s">
        <v>210</v>
      </c>
      <c r="I47" s="24" t="s">
        <v>166</v>
      </c>
      <c r="J47" s="10">
        <f>'住民基本台帳'!J47+'外国人登録者'!J47</f>
        <v>20</v>
      </c>
      <c r="K47" s="10">
        <f>'住民基本台帳'!K47+'外国人登録者'!K47</f>
        <v>40</v>
      </c>
      <c r="L47" s="7"/>
      <c r="M47" s="4">
        <v>156</v>
      </c>
      <c r="N47" s="23" t="s">
        <v>176</v>
      </c>
      <c r="O47" s="24" t="s">
        <v>177</v>
      </c>
      <c r="P47" s="10">
        <f>'住民基本台帳'!P47+'外国人登録者'!P47</f>
        <v>37</v>
      </c>
      <c r="Q47" s="10">
        <f>'住民基本台帳'!Q47+'外国人登録者'!Q47</f>
        <v>63</v>
      </c>
      <c r="R47" s="7"/>
      <c r="S47" s="14"/>
      <c r="T47" s="15"/>
      <c r="U47" s="15"/>
      <c r="V47" s="16"/>
    </row>
    <row r="48" spans="1:22" ht="14.25" customHeight="1">
      <c r="A48" s="20" t="s">
        <v>222</v>
      </c>
      <c r="B48" s="50" t="s">
        <v>196</v>
      </c>
      <c r="C48" s="51"/>
      <c r="D48" s="22">
        <f>'住民基本台帳'!D48+'外国人登録者'!D48</f>
        <v>297</v>
      </c>
      <c r="E48" s="22">
        <f>'住民基本台帳'!E48+'外国人登録者'!E48</f>
        <v>1086</v>
      </c>
      <c r="F48" s="7"/>
      <c r="G48" s="4">
        <v>145</v>
      </c>
      <c r="H48" s="23" t="s">
        <v>215</v>
      </c>
      <c r="I48" s="24" t="s">
        <v>168</v>
      </c>
      <c r="J48" s="10">
        <f>'住民基本台帳'!J48+'外国人登録者'!J48</f>
        <v>37</v>
      </c>
      <c r="K48" s="10">
        <f>'住民基本台帳'!K48+'外国人登録者'!K48</f>
        <v>99</v>
      </c>
      <c r="L48" s="7"/>
      <c r="M48" s="4">
        <v>157</v>
      </c>
      <c r="N48" s="23" t="s">
        <v>223</v>
      </c>
      <c r="O48" s="24" t="s">
        <v>178</v>
      </c>
      <c r="P48" s="10">
        <f>'住民基本台帳'!P48+'外国人登録者'!P48</f>
        <v>15</v>
      </c>
      <c r="Q48" s="10">
        <f>'住民基本台帳'!Q48+'外国人登録者'!Q48</f>
        <v>42</v>
      </c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211</v>
      </c>
      <c r="I49" s="24" t="s">
        <v>167</v>
      </c>
      <c r="J49" s="10">
        <f>'住民基本台帳'!J49+'外国人登録者'!J49</f>
        <v>48</v>
      </c>
      <c r="K49" s="10">
        <f>'住民基本台帳'!K49+'外国人登録者'!K49</f>
        <v>119</v>
      </c>
      <c r="L49" s="7"/>
      <c r="M49" s="4">
        <v>158</v>
      </c>
      <c r="N49" s="23" t="s">
        <v>211</v>
      </c>
      <c r="O49" s="24" t="s">
        <v>180</v>
      </c>
      <c r="P49" s="10">
        <f>'住民基本台帳'!P49+'外国人登録者'!P49</f>
        <v>7</v>
      </c>
      <c r="Q49" s="10">
        <f>'住民基本台帳'!Q49+'外国人登録者'!Q49</f>
        <v>13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f>'住民基本台帳'!D50+'外国人登録者'!D50</f>
        <v>31</v>
      </c>
      <c r="E50" s="10">
        <f>'住民基本台帳'!E50+'外国人登録者'!E50</f>
        <v>87</v>
      </c>
      <c r="F50" s="7"/>
      <c r="G50" s="4">
        <v>147</v>
      </c>
      <c r="H50" s="23" t="s">
        <v>210</v>
      </c>
      <c r="I50" s="24" t="s">
        <v>169</v>
      </c>
      <c r="J50" s="10">
        <f>'住民基本台帳'!J50+'外国人登録者'!J50</f>
        <v>20</v>
      </c>
      <c r="K50" s="10">
        <f>'住民基本台帳'!K50+'外国人登録者'!K50</f>
        <v>50</v>
      </c>
      <c r="L50" s="7"/>
      <c r="M50" s="4">
        <v>159</v>
      </c>
      <c r="N50" s="23" t="s">
        <v>213</v>
      </c>
      <c r="O50" s="24" t="s">
        <v>183</v>
      </c>
      <c r="P50" s="10">
        <f>'住民基本台帳'!P50+'外国人登録者'!P50</f>
        <v>42</v>
      </c>
      <c r="Q50" s="10">
        <f>'住民基本台帳'!Q50+'外国人登録者'!Q50</f>
        <v>77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>
        <f>'住民基本台帳'!D51+'外国人登録者'!D51</f>
        <v>23</v>
      </c>
      <c r="E51" s="10">
        <f>'住民基本台帳'!E51+'外国人登録者'!E51</f>
        <v>40</v>
      </c>
      <c r="F51" s="7"/>
      <c r="G51" s="4">
        <v>148</v>
      </c>
      <c r="H51" s="23" t="s">
        <v>212</v>
      </c>
      <c r="I51" s="24" t="s">
        <v>170</v>
      </c>
      <c r="J51" s="10">
        <f>'住民基本台帳'!J51+'外国人登録者'!J51</f>
        <v>15</v>
      </c>
      <c r="K51" s="10">
        <f>'住民基本台帳'!K51+'外国人登録者'!K51</f>
        <v>26</v>
      </c>
      <c r="L51" s="7"/>
      <c r="M51" s="4">
        <v>160</v>
      </c>
      <c r="N51" s="23" t="s">
        <v>211</v>
      </c>
      <c r="O51" s="24" t="s">
        <v>184</v>
      </c>
      <c r="P51" s="10">
        <f>'住民基本台帳'!P51+'外国人登録者'!P51</f>
        <v>9</v>
      </c>
      <c r="Q51" s="10">
        <f>'住民基本台帳'!Q51+'外国人登録者'!Q51</f>
        <v>20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>
        <f>'住民基本台帳'!D52+'外国人登録者'!D52</f>
        <v>16</v>
      </c>
      <c r="E52" s="10">
        <f>'住民基本台帳'!E52+'外国人登録者'!E52</f>
        <v>45</v>
      </c>
      <c r="F52" s="7"/>
      <c r="G52" s="4">
        <v>149</v>
      </c>
      <c r="H52" s="23" t="s">
        <v>213</v>
      </c>
      <c r="I52" s="24" t="s">
        <v>171</v>
      </c>
      <c r="J52" s="10">
        <f>'住民基本台帳'!J52+'外国人登録者'!J52</f>
        <v>13</v>
      </c>
      <c r="K52" s="10">
        <f>'住民基本台帳'!K52+'外国人登録者'!K52</f>
        <v>26</v>
      </c>
      <c r="L52" s="7"/>
      <c r="M52" s="4">
        <v>161</v>
      </c>
      <c r="N52" s="23" t="s">
        <v>213</v>
      </c>
      <c r="O52" s="24" t="s">
        <v>182</v>
      </c>
      <c r="P52" s="10">
        <f>'住民基本台帳'!P52+'外国人登録者'!P52</f>
        <v>5</v>
      </c>
      <c r="Q52" s="10">
        <f>'住民基本台帳'!Q52+'外国人登録者'!Q52</f>
        <v>8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f>'住民基本台帳'!D53+'外国人登録者'!D53</f>
        <v>25</v>
      </c>
      <c r="E53" s="10">
        <f>'住民基本台帳'!E53+'外国人登録者'!E53</f>
        <v>58</v>
      </c>
      <c r="F53" s="7"/>
      <c r="G53" s="4">
        <v>150</v>
      </c>
      <c r="H53" s="23" t="s">
        <v>223</v>
      </c>
      <c r="I53" s="24" t="s">
        <v>172</v>
      </c>
      <c r="J53" s="8">
        <f>'住民基本台帳'!J53+'外国人登録者'!J53</f>
        <v>12</v>
      </c>
      <c r="K53" s="8">
        <f>'住民基本台帳'!K53+'外国人登録者'!K53</f>
        <v>23</v>
      </c>
      <c r="L53" s="7"/>
      <c r="M53" s="4">
        <v>162</v>
      </c>
      <c r="N53" s="23" t="s">
        <v>223</v>
      </c>
      <c r="O53" s="24" t="s">
        <v>185</v>
      </c>
      <c r="P53" s="10">
        <f>'住民基本台帳'!P53+'外国人登録者'!P53</f>
        <v>15</v>
      </c>
      <c r="Q53" s="10">
        <f>'住民基本台帳'!Q53+'外国人登録者'!Q53</f>
        <v>29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>
        <f>'住民基本台帳'!D54+'外国人登録者'!D54</f>
        <v>14</v>
      </c>
      <c r="E54" s="10">
        <f>'住民基本台帳'!E54+'外国人登録者'!E54</f>
        <v>24</v>
      </c>
      <c r="F54" s="7"/>
      <c r="G54" s="4">
        <v>151</v>
      </c>
      <c r="H54" s="23" t="s">
        <v>211</v>
      </c>
      <c r="I54" s="24" t="s">
        <v>173</v>
      </c>
      <c r="J54" s="10">
        <f>'住民基本台帳'!J54+'外国人登録者'!J54</f>
        <v>11</v>
      </c>
      <c r="K54" s="10">
        <f>'住民基本台帳'!K54+'外国人登録者'!K54</f>
        <v>22</v>
      </c>
      <c r="L54" s="7"/>
      <c r="M54" s="4">
        <v>163</v>
      </c>
      <c r="N54" s="23" t="s">
        <v>216</v>
      </c>
      <c r="O54" s="24" t="s">
        <v>181</v>
      </c>
      <c r="P54" s="10">
        <f>'住民基本台帳'!P54+'外国人登録者'!P54</f>
        <v>10</v>
      </c>
      <c r="Q54" s="10">
        <f>'住民基本台帳'!Q54+'外国人登録者'!Q54</f>
        <v>22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>
        <f>'住民基本台帳'!D55+'外国人登録者'!D55</f>
        <v>8</v>
      </c>
      <c r="E55" s="10">
        <f>'住民基本台帳'!E55+'外国人登録者'!E55</f>
        <v>13</v>
      </c>
      <c r="F55" s="7"/>
      <c r="G55" s="20" t="s">
        <v>217</v>
      </c>
      <c r="H55" s="50" t="s">
        <v>195</v>
      </c>
      <c r="I55" s="51"/>
      <c r="J55" s="22">
        <f>'住民基本台帳'!J55+'外国人登録者'!J55</f>
        <v>384</v>
      </c>
      <c r="K55" s="22">
        <f>'住民基本台帳'!K55+'外国人登録者'!K55</f>
        <v>795</v>
      </c>
      <c r="L55" s="7"/>
      <c r="M55" s="4">
        <v>164</v>
      </c>
      <c r="N55" s="23" t="s">
        <v>218</v>
      </c>
      <c r="O55" s="24" t="s">
        <v>190</v>
      </c>
      <c r="P55" s="10">
        <f>'住民基本台帳'!P55+'外国人登録者'!P55</f>
        <v>0</v>
      </c>
      <c r="Q55" s="10">
        <f>'住民基本台帳'!Q55+'外国人登録者'!Q55</f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223</v>
      </c>
      <c r="C56" s="24" t="s">
        <v>144</v>
      </c>
      <c r="D56" s="10">
        <f>'住民基本台帳'!D56+'外国人登録者'!D56</f>
        <v>10</v>
      </c>
      <c r="E56" s="10">
        <f>'住民基本台帳'!E56+'外国人登録者'!E56</f>
        <v>23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>
        <f>'住民基本台帳'!P56+'外国人登録者'!P56</f>
        <v>0</v>
      </c>
      <c r="Q56" s="10">
        <f>'住民基本台帳'!Q56+'外国人登録者'!Q56</f>
        <v>0</v>
      </c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50" t="s">
        <v>197</v>
      </c>
      <c r="C57" s="51"/>
      <c r="D57" s="22">
        <f>'住民基本台帳'!D57+'外国人登録者'!D57</f>
        <v>127</v>
      </c>
      <c r="E57" s="22">
        <f>'住民基本台帳'!E57+'外国人登録者'!E57</f>
        <v>290</v>
      </c>
      <c r="F57" s="7"/>
      <c r="G57" s="14"/>
      <c r="H57" s="15"/>
      <c r="I57" s="15"/>
      <c r="J57" s="16"/>
      <c r="K57" s="16"/>
      <c r="L57" s="7"/>
      <c r="M57" s="20" t="s">
        <v>219</v>
      </c>
      <c r="N57" s="50" t="s">
        <v>200</v>
      </c>
      <c r="O57" s="51"/>
      <c r="P57" s="22">
        <f>'住民基本台帳'!P57+'外国人登録者'!P57</f>
        <v>140</v>
      </c>
      <c r="Q57" s="22">
        <f>'住民基本台帳'!Q57+'外国人登録者'!Q57</f>
        <v>274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f>'住民基本台帳'!D59+'外国人登録者'!D59</f>
        <v>43</v>
      </c>
      <c r="E59" s="10">
        <f>'住民基本台帳'!E59+'外国人登録者'!E59</f>
        <v>137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f>'住民基本台帳'!P59+'外国人登録者'!P59</f>
        <v>8</v>
      </c>
      <c r="Q59" s="10">
        <f>'住民基本台帳'!Q59+'外国人登録者'!Q59</f>
        <v>15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>
        <f>'住民基本台帳'!D60+'外国人登録者'!D60</f>
        <v>22</v>
      </c>
      <c r="E60" s="10">
        <f>'住民基本台帳'!E60+'外国人登録者'!E60</f>
        <v>56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>
        <f>'住民基本台帳'!P60+'外国人登録者'!P60</f>
        <v>0</v>
      </c>
      <c r="Q60" s="10">
        <f>'住民基本台帳'!Q60+'外国人登録者'!Q60</f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223</v>
      </c>
      <c r="C61" s="24" t="s">
        <v>147</v>
      </c>
      <c r="D61" s="10">
        <f>'住民基本台帳'!D61+'外国人登録者'!D61</f>
        <v>7</v>
      </c>
      <c r="E61" s="10">
        <f>'住民基本台帳'!E61+'外国人登録者'!E61</f>
        <v>13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>
        <f>'住民基本台帳'!P61+'外国人登録者'!P61</f>
        <v>18</v>
      </c>
      <c r="Q61" s="10">
        <f>'住民基本台帳'!Q61+'外国人登録者'!Q61</f>
        <v>30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>
        <f>'住民基本台帳'!D62+'外国人登録者'!D62</f>
        <v>20</v>
      </c>
      <c r="E62" s="10">
        <f>'住民基本台帳'!E62+'外国人登録者'!E62</f>
        <v>66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>
        <f>'住民基本台帳'!P62+'外国人登録者'!P62</f>
        <v>15</v>
      </c>
      <c r="Q62" s="10">
        <f>'住民基本台帳'!Q62+'外国人登録者'!Q62</f>
        <v>19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223</v>
      </c>
      <c r="C63" s="24" t="s">
        <v>151</v>
      </c>
      <c r="D63" s="10">
        <f>'住民基本台帳'!D63+'外国人登録者'!D63</f>
        <v>53</v>
      </c>
      <c r="E63" s="10">
        <f>'住民基本台帳'!E63+'外国人登録者'!E63</f>
        <v>208</v>
      </c>
      <c r="F63" s="7"/>
      <c r="G63" s="14"/>
      <c r="H63" s="15"/>
      <c r="I63" s="15"/>
      <c r="J63" s="16"/>
      <c r="K63" s="16"/>
      <c r="L63" s="7"/>
      <c r="M63" s="20" t="s">
        <v>217</v>
      </c>
      <c r="N63" s="50" t="s">
        <v>201</v>
      </c>
      <c r="O63" s="51"/>
      <c r="P63" s="22">
        <f>'住民基本台帳'!P63+'外国人登録者'!P63</f>
        <v>41</v>
      </c>
      <c r="Q63" s="22">
        <f>'住民基本台帳'!Q63+'外国人登録者'!Q63</f>
        <v>64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>
        <f>'住民基本台帳'!D64+'外国人登録者'!D64</f>
        <v>67</v>
      </c>
      <c r="E64" s="10">
        <f>'住民基本台帳'!E64+'外国人登録者'!E64</f>
        <v>161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>
        <f>'住民基本台帳'!D65+'外国人登録者'!D65</f>
        <v>15</v>
      </c>
      <c r="E65" s="10">
        <f>'住民基本台帳'!E65+'外国人登録者'!E65</f>
        <v>40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f>'住民基本台帳'!D66+'外国人登録者'!D66</f>
        <v>53</v>
      </c>
      <c r="E66" s="10">
        <f>'住民基本台帳'!E66+'外国人登録者'!E66</f>
        <v>161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>
        <f>'住民基本台帳'!D67+'外国人登録者'!D67</f>
        <v>27</v>
      </c>
      <c r="E67" s="10">
        <f>'住民基本台帳'!E67+'外国人登録者'!E67</f>
        <v>64</v>
      </c>
      <c r="F67" s="7"/>
      <c r="G67" s="14"/>
      <c r="H67" s="15"/>
      <c r="I67" s="15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13863</v>
      </c>
      <c r="Q67" s="59">
        <f>SUM(E26,K15,K28,Q8,Q15,Q31,V8,V14,V22,V29,E48,E57,E70,K55,Q45,Q57,Q63)</f>
        <v>35699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>
        <f>'住民基本台帳'!D68+'外国人登録者'!D68</f>
        <v>41</v>
      </c>
      <c r="E68" s="10">
        <f>'住民基本台帳'!E68+'外国人登録者'!E68</f>
        <v>101</v>
      </c>
      <c r="F68" s="7"/>
      <c r="G68" s="14"/>
      <c r="H68" s="15"/>
      <c r="I68" s="15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223</v>
      </c>
      <c r="C69" s="24" t="s">
        <v>156</v>
      </c>
      <c r="D69" s="10">
        <f>'住民基本台帳'!D69+'外国人登録者'!D69</f>
        <v>36</v>
      </c>
      <c r="E69" s="10">
        <f>'住民基本台帳'!E69+'外国人登録者'!E69</f>
        <v>132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12416</v>
      </c>
      <c r="Q69" s="34">
        <f>SUM(E26+K15,K28,Q8+Q15,Q31,V8,V14,V22,V29)</f>
        <v>31896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217</v>
      </c>
      <c r="B70" s="50" t="s">
        <v>198</v>
      </c>
      <c r="C70" s="51"/>
      <c r="D70" s="22">
        <f>'住民基本台帳'!D70+'外国人登録者'!D70</f>
        <v>384</v>
      </c>
      <c r="E70" s="22">
        <f>'住民基本台帳'!E70+'外国人登録者'!E70</f>
        <v>1139</v>
      </c>
      <c r="F70" s="7"/>
      <c r="G70" s="14"/>
      <c r="H70" s="15"/>
      <c r="I70" s="15"/>
      <c r="J70" s="16"/>
      <c r="K70" s="16"/>
      <c r="L70" s="7"/>
      <c r="M70" s="39" t="s">
        <v>229</v>
      </c>
      <c r="N70" s="42" t="s">
        <v>227</v>
      </c>
      <c r="O70" s="43"/>
      <c r="P70" s="38">
        <f>SUM(D48+D57,D70,J55)</f>
        <v>1192</v>
      </c>
      <c r="Q70" s="35">
        <f>SUM(E48+E57,E70,K55)</f>
        <v>3310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255</v>
      </c>
      <c r="Q71" s="36">
        <f>SUM(Q45+Q57,Q63)</f>
        <v>493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f>'住民基本台帳'!D72+'外国人登録者'!D72</f>
        <v>16</v>
      </c>
      <c r="E72" s="10">
        <f>'住民基本台帳'!E72+'外国人登録者'!E72</f>
        <v>23</v>
      </c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>
        <f>'住民基本台帳'!D73+'外国人登録者'!D73</f>
        <v>17</v>
      </c>
      <c r="E73" s="10">
        <f>'住民基本台帳'!E73+'外国人登録者'!E73</f>
        <v>35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>
        <f>'住民基本台帳'!D74+'外国人登録者'!D74</f>
        <v>24</v>
      </c>
      <c r="E74" s="10">
        <f>'住民基本台帳'!E74+'外国人登録者'!E74</f>
        <v>49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sheetProtection formatCells="0"/>
  <mergeCells count="132">
    <mergeCell ref="N58:O58"/>
    <mergeCell ref="B48:C48"/>
    <mergeCell ref="B57:C57"/>
    <mergeCell ref="N71:O71"/>
    <mergeCell ref="B71:C71"/>
    <mergeCell ref="B49:C49"/>
    <mergeCell ref="B58:C58"/>
    <mergeCell ref="B70:C70"/>
    <mergeCell ref="M67:M68"/>
    <mergeCell ref="N69:O69"/>
    <mergeCell ref="N45:O45"/>
    <mergeCell ref="N57:O57"/>
    <mergeCell ref="S69:S70"/>
    <mergeCell ref="T69:T70"/>
    <mergeCell ref="N63:O63"/>
    <mergeCell ref="N67:O68"/>
    <mergeCell ref="P67:P68"/>
    <mergeCell ref="Q67:Q68"/>
    <mergeCell ref="N70:O70"/>
    <mergeCell ref="N46:O46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29:C29"/>
    <mergeCell ref="B30:C30"/>
    <mergeCell ref="B31:C31"/>
    <mergeCell ref="B32:C32"/>
    <mergeCell ref="B33:C33"/>
    <mergeCell ref="B34:C34"/>
    <mergeCell ref="B35:C35"/>
    <mergeCell ref="B36:C36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4:I34"/>
    <mergeCell ref="H35:I35"/>
    <mergeCell ref="H36:I36"/>
    <mergeCell ref="H29:I29"/>
    <mergeCell ref="H30:I30"/>
    <mergeCell ref="H31:I31"/>
    <mergeCell ref="H32:I32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B40:C40"/>
    <mergeCell ref="H40:I40"/>
    <mergeCell ref="N40:O40"/>
    <mergeCell ref="N35:O35"/>
    <mergeCell ref="N36:O36"/>
    <mergeCell ref="N37:O37"/>
    <mergeCell ref="H37:I37"/>
    <mergeCell ref="B37:C37"/>
    <mergeCell ref="A2:C2"/>
    <mergeCell ref="B3:C3"/>
    <mergeCell ref="H3:I3"/>
    <mergeCell ref="N3:O3"/>
  </mergeCells>
  <printOptions horizontalCentered="1" verticalCentered="1"/>
  <pageMargins left="0.5905511811023623" right="0.5905511811023623" top="0.7874015748031497" bottom="0.5905511811023623" header="0.5118110236220472" footer="0.31"/>
  <pageSetup horizontalDpi="300" verticalDpi="300" orientation="landscape" paperSize="9" r:id="rId1"/>
  <headerFooter alignWithMargins="0">
    <oddHeader>&amp;R&amp;6&amp;P／&amp;N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五條市役所</dc:creator>
  <cp:keywords/>
  <dc:description/>
  <cp:lastModifiedBy> </cp:lastModifiedBy>
  <cp:lastPrinted>2010-12-09T01:53:35Z</cp:lastPrinted>
  <dcterms:created xsi:type="dcterms:W3CDTF">2005-06-09T07:12:11Z</dcterms:created>
  <dcterms:modified xsi:type="dcterms:W3CDTF">2010-12-09T01:53:43Z</dcterms:modified>
  <cp:category/>
  <cp:version/>
  <cp:contentType/>
  <cp:contentStatus/>
</cp:coreProperties>
</file>